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mgrb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G280" i="9"/>
  <c r="E280" i="9" s="1"/>
  <c r="B280" i="9" s="1"/>
  <c r="F280" i="9"/>
  <c r="H279" i="9"/>
  <c r="G279" i="9"/>
  <c r="F279" i="9"/>
  <c r="F278" i="9"/>
  <c r="F277" i="9"/>
  <c r="F276" i="9"/>
  <c r="L274" i="9"/>
  <c r="F274" i="9" s="1"/>
  <c r="H274" i="9"/>
  <c r="I273" i="9"/>
  <c r="H273" i="9"/>
  <c r="F273" i="9"/>
  <c r="E272" i="9"/>
  <c r="M271" i="9"/>
  <c r="L271" i="9"/>
  <c r="F271" i="9"/>
  <c r="B271" i="9" s="1"/>
  <c r="E271" i="9"/>
  <c r="M270" i="9"/>
  <c r="L270" i="9"/>
  <c r="F270" i="9" s="1"/>
  <c r="E270" i="9"/>
  <c r="M269" i="9"/>
  <c r="L269" i="9"/>
  <c r="E269" i="9"/>
  <c r="M268" i="9"/>
  <c r="L268" i="9"/>
  <c r="E268" i="9"/>
  <c r="M267" i="9"/>
  <c r="L267" i="9"/>
  <c r="F267" i="9" s="1"/>
  <c r="B267" i="9" s="1"/>
  <c r="E267" i="9"/>
  <c r="M266" i="9"/>
  <c r="L266" i="9"/>
  <c r="F266" i="9" s="1"/>
  <c r="E266" i="9"/>
  <c r="M265" i="9"/>
  <c r="L265" i="9"/>
  <c r="E265" i="9"/>
  <c r="M264" i="9"/>
  <c r="L264" i="9"/>
  <c r="F264" i="9" s="1"/>
  <c r="E264" i="9"/>
  <c r="B264" i="9" s="1"/>
  <c r="M263" i="9"/>
  <c r="F263" i="9" s="1"/>
  <c r="L263" i="9"/>
  <c r="E263" i="9"/>
  <c r="M262" i="9"/>
  <c r="L262" i="9"/>
  <c r="E262" i="9"/>
  <c r="M261" i="9"/>
  <c r="F261" i="9" s="1"/>
  <c r="B261" i="9" s="1"/>
  <c r="L261" i="9"/>
  <c r="E261" i="9"/>
  <c r="M260" i="9"/>
  <c r="L260" i="9"/>
  <c r="F260" i="9" s="1"/>
  <c r="E260" i="9"/>
  <c r="M259" i="9"/>
  <c r="L259" i="9"/>
  <c r="F259" i="9"/>
  <c r="B259" i="9" s="1"/>
  <c r="E259" i="9"/>
  <c r="M258" i="9"/>
  <c r="L258" i="9"/>
  <c r="F258" i="9" s="1"/>
  <c r="E258" i="9"/>
  <c r="M257" i="9"/>
  <c r="F257" i="9" s="1"/>
  <c r="B257" i="9" s="1"/>
  <c r="L257" i="9"/>
  <c r="E257" i="9"/>
  <c r="M256" i="9"/>
  <c r="L256" i="9"/>
  <c r="E256" i="9"/>
  <c r="M255" i="9"/>
  <c r="L255" i="9"/>
  <c r="F255" i="9" s="1"/>
  <c r="B255" i="9" s="1"/>
  <c r="E255" i="9"/>
  <c r="M254" i="9"/>
  <c r="L254" i="9"/>
  <c r="F254" i="9" s="1"/>
  <c r="E254" i="9"/>
  <c r="M253" i="9"/>
  <c r="L253" i="9"/>
  <c r="E253" i="9"/>
  <c r="M252" i="9"/>
  <c r="L252" i="9"/>
  <c r="E252" i="9"/>
  <c r="M251" i="9"/>
  <c r="L251" i="9"/>
  <c r="E251" i="9"/>
  <c r="M250" i="9"/>
  <c r="L250" i="9"/>
  <c r="F250" i="9" s="1"/>
  <c r="E250" i="9"/>
  <c r="M249" i="9"/>
  <c r="L249" i="9"/>
  <c r="E249" i="9"/>
  <c r="M248" i="9"/>
  <c r="L248" i="9"/>
  <c r="F248" i="9" s="1"/>
  <c r="E248" i="9"/>
  <c r="B248" i="9" s="1"/>
  <c r="M247" i="9"/>
  <c r="F247" i="9" s="1"/>
  <c r="B247" i="9" s="1"/>
  <c r="L247" i="9"/>
  <c r="E247" i="9"/>
  <c r="M246" i="9"/>
  <c r="L246" i="9"/>
  <c r="E246" i="9"/>
  <c r="M245" i="9"/>
  <c r="L245" i="9"/>
  <c r="E245" i="9"/>
  <c r="M244" i="9"/>
  <c r="L244" i="9"/>
  <c r="F244" i="9" s="1"/>
  <c r="E244" i="9"/>
  <c r="B244" i="9" s="1"/>
  <c r="M243" i="9"/>
  <c r="L243" i="9"/>
  <c r="F243" i="9"/>
  <c r="E243" i="9"/>
  <c r="M242" i="9"/>
  <c r="L242" i="9"/>
  <c r="F242" i="9" s="1"/>
  <c r="E242" i="9"/>
  <c r="M241" i="9"/>
  <c r="F241" i="9" s="1"/>
  <c r="B241" i="9" s="1"/>
  <c r="L241" i="9"/>
  <c r="E241" i="9"/>
  <c r="M240" i="9"/>
  <c r="L240" i="9"/>
  <c r="F240" i="9" s="1"/>
  <c r="E240" i="9"/>
  <c r="M239" i="9"/>
  <c r="L239" i="9"/>
  <c r="F239" i="9"/>
  <c r="B239" i="9" s="1"/>
  <c r="E239" i="9"/>
  <c r="M238" i="9"/>
  <c r="L238" i="9"/>
  <c r="F238" i="9" s="1"/>
  <c r="E238" i="9"/>
  <c r="M237" i="9"/>
  <c r="L237" i="9"/>
  <c r="E237" i="9"/>
  <c r="M236" i="9"/>
  <c r="L236" i="9"/>
  <c r="E236" i="9"/>
  <c r="M235" i="9"/>
  <c r="L235" i="9"/>
  <c r="F235" i="9" s="1"/>
  <c r="B235" i="9" s="1"/>
  <c r="E235" i="9"/>
  <c r="M234" i="9"/>
  <c r="L234" i="9"/>
  <c r="F234" i="9" s="1"/>
  <c r="E234" i="9"/>
  <c r="M233" i="9"/>
  <c r="L233" i="9"/>
  <c r="E233" i="9"/>
  <c r="M232" i="9"/>
  <c r="L232" i="9"/>
  <c r="F232" i="9" s="1"/>
  <c r="E232" i="9"/>
  <c r="B232" i="9" s="1"/>
  <c r="M231" i="9"/>
  <c r="F231" i="9" s="1"/>
  <c r="L231" i="9"/>
  <c r="E231" i="9"/>
  <c r="M230" i="9"/>
  <c r="L230" i="9"/>
  <c r="E230" i="9"/>
  <c r="M229" i="9"/>
  <c r="F229" i="9" s="1"/>
  <c r="B229" i="9" s="1"/>
  <c r="L229" i="9"/>
  <c r="E229" i="9"/>
  <c r="M228" i="9"/>
  <c r="L228" i="9"/>
  <c r="F228" i="9" s="1"/>
  <c r="E228" i="9"/>
  <c r="M227" i="9"/>
  <c r="L227" i="9"/>
  <c r="F227" i="9"/>
  <c r="B227" i="9" s="1"/>
  <c r="E227" i="9"/>
  <c r="M226" i="9"/>
  <c r="L226" i="9"/>
  <c r="E226" i="9"/>
  <c r="H225" i="9"/>
  <c r="E225" i="9" s="1"/>
  <c r="B225" i="9" s="1"/>
  <c r="G225" i="9"/>
  <c r="F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G156" i="9"/>
  <c r="E156" i="9" s="1"/>
  <c r="B156" i="9" s="1"/>
  <c r="F156" i="9"/>
  <c r="H155" i="9"/>
  <c r="G155" i="9"/>
  <c r="E155" i="9" s="1"/>
  <c r="B155" i="9" s="1"/>
  <c r="F155" i="9"/>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F149" i="9"/>
  <c r="H148" i="9"/>
  <c r="G148" i="9"/>
  <c r="F148" i="9"/>
  <c r="H147" i="9"/>
  <c r="G147" i="9"/>
  <c r="F147" i="9"/>
  <c r="E147" i="9"/>
  <c r="H146" i="9"/>
  <c r="G146" i="9"/>
  <c r="F146" i="9"/>
  <c r="H145" i="9"/>
  <c r="G145" i="9"/>
  <c r="F145" i="9"/>
  <c r="H144" i="9"/>
  <c r="G144" i="9"/>
  <c r="F144" i="9"/>
  <c r="H143" i="9"/>
  <c r="G143" i="9"/>
  <c r="E143" i="9" s="1"/>
  <c r="B143" i="9" s="1"/>
  <c r="F143" i="9"/>
  <c r="F142" i="9"/>
  <c r="H141" i="9"/>
  <c r="G141" i="9"/>
  <c r="F141" i="9"/>
  <c r="H140" i="9"/>
  <c r="G140" i="9"/>
  <c r="F140" i="9"/>
  <c r="H139" i="9"/>
  <c r="G139" i="9"/>
  <c r="F139" i="9"/>
  <c r="E139" i="9"/>
  <c r="H138" i="9"/>
  <c r="G138" i="9"/>
  <c r="F138" i="9"/>
  <c r="H137" i="9"/>
  <c r="G137" i="9"/>
  <c r="F137" i="9"/>
  <c r="H136" i="9"/>
  <c r="G136" i="9"/>
  <c r="F136" i="9"/>
  <c r="H135" i="9"/>
  <c r="G135" i="9"/>
  <c r="E135" i="9" s="1"/>
  <c r="B135" i="9" s="1"/>
  <c r="F135" i="9"/>
  <c r="H134" i="9"/>
  <c r="G134" i="9"/>
  <c r="F134" i="9"/>
  <c r="H133" i="9"/>
  <c r="G133" i="9"/>
  <c r="E133" i="9" s="1"/>
  <c r="F133" i="9"/>
  <c r="H132" i="9"/>
  <c r="G132" i="9"/>
  <c r="F132" i="9"/>
  <c r="H131" i="9"/>
  <c r="G131" i="9"/>
  <c r="E131" i="9" s="1"/>
  <c r="B131" i="9" s="1"/>
  <c r="F131" i="9"/>
  <c r="H130" i="9"/>
  <c r="G130" i="9"/>
  <c r="F130" i="9"/>
  <c r="H129" i="9"/>
  <c r="G129" i="9"/>
  <c r="E129" i="9" s="1"/>
  <c r="F129" i="9"/>
  <c r="H128" i="9"/>
  <c r="G128" i="9"/>
  <c r="F128" i="9"/>
  <c r="H127" i="9"/>
  <c r="E127" i="9" s="1"/>
  <c r="B127" i="9" s="1"/>
  <c r="G127" i="9"/>
  <c r="F127" i="9"/>
  <c r="H126" i="9"/>
  <c r="E126" i="9" s="1"/>
  <c r="G126" i="9"/>
  <c r="F126" i="9"/>
  <c r="H125" i="9"/>
  <c r="G125" i="9"/>
  <c r="E125" i="9" s="1"/>
  <c r="B125" i="9" s="1"/>
  <c r="F125" i="9"/>
  <c r="H124" i="9"/>
  <c r="G124" i="9"/>
  <c r="F124" i="9"/>
  <c r="H123" i="9"/>
  <c r="G123" i="9"/>
  <c r="F123" i="9"/>
  <c r="E123" i="9"/>
  <c r="B123" i="9" s="1"/>
  <c r="H122" i="9"/>
  <c r="G122" i="9"/>
  <c r="F122" i="9"/>
  <c r="H121" i="9"/>
  <c r="G121" i="9"/>
  <c r="F121" i="9"/>
  <c r="H120" i="9"/>
  <c r="G120" i="9"/>
  <c r="F120" i="9"/>
  <c r="H119" i="9"/>
  <c r="G119" i="9"/>
  <c r="E119" i="9" s="1"/>
  <c r="F119" i="9"/>
  <c r="H118" i="9"/>
  <c r="G118" i="9"/>
  <c r="F118" i="9"/>
  <c r="H117" i="9"/>
  <c r="G117" i="9"/>
  <c r="E117" i="9" s="1"/>
  <c r="F117" i="9"/>
  <c r="H116" i="9"/>
  <c r="G116" i="9"/>
  <c r="F116" i="9"/>
  <c r="H115" i="9"/>
  <c r="G115" i="9"/>
  <c r="E115" i="9" s="1"/>
  <c r="B115" i="9" s="1"/>
  <c r="F115" i="9"/>
  <c r="H114" i="9"/>
  <c r="E114" i="9" s="1"/>
  <c r="B114" i="9" s="1"/>
  <c r="G114" i="9"/>
  <c r="F114" i="9"/>
  <c r="H113" i="9"/>
  <c r="G113" i="9"/>
  <c r="E113" i="9" s="1"/>
  <c r="B113" i="9" s="1"/>
  <c r="F113" i="9"/>
  <c r="H112" i="9"/>
  <c r="G112" i="9"/>
  <c r="F112" i="9"/>
  <c r="H111" i="9"/>
  <c r="G111" i="9"/>
  <c r="F111" i="9"/>
  <c r="E111" i="9"/>
  <c r="B111" i="9" s="1"/>
  <c r="H110" i="9"/>
  <c r="G110" i="9"/>
  <c r="F110" i="9"/>
  <c r="H109" i="9"/>
  <c r="G109" i="9"/>
  <c r="F109" i="9"/>
  <c r="H108" i="9"/>
  <c r="G108" i="9"/>
  <c r="F108" i="9"/>
  <c r="H107" i="9"/>
  <c r="G107" i="9"/>
  <c r="F107" i="9"/>
  <c r="E107" i="9"/>
  <c r="H106" i="9"/>
  <c r="G106" i="9"/>
  <c r="E106" i="9" s="1"/>
  <c r="F106" i="9"/>
  <c r="H105" i="9"/>
  <c r="G105" i="9"/>
  <c r="F105" i="9"/>
  <c r="H104" i="9"/>
  <c r="E104" i="9" s="1"/>
  <c r="B104" i="9" s="1"/>
  <c r="G104" i="9"/>
  <c r="F104" i="9"/>
  <c r="H103" i="9"/>
  <c r="G103" i="9"/>
  <c r="E103" i="9" s="1"/>
  <c r="B103" i="9" s="1"/>
  <c r="F103" i="9"/>
  <c r="H102" i="9"/>
  <c r="G102" i="9"/>
  <c r="E102" i="9" s="1"/>
  <c r="F102" i="9"/>
  <c r="H101" i="9"/>
  <c r="G101" i="9"/>
  <c r="E101" i="9" s="1"/>
  <c r="F101" i="9"/>
  <c r="H100" i="9"/>
  <c r="E100" i="9" s="1"/>
  <c r="B100" i="9" s="1"/>
  <c r="G100" i="9"/>
  <c r="F100" i="9"/>
  <c r="H99" i="9"/>
  <c r="G99" i="9"/>
  <c r="E99" i="9" s="1"/>
  <c r="B99" i="9" s="1"/>
  <c r="F99" i="9"/>
  <c r="H98" i="9"/>
  <c r="G98" i="9"/>
  <c r="E98" i="9" s="1"/>
  <c r="F98" i="9"/>
  <c r="H97" i="9"/>
  <c r="G97" i="9"/>
  <c r="E97" i="9" s="1"/>
  <c r="F97" i="9"/>
  <c r="H96" i="9"/>
  <c r="G96" i="9"/>
  <c r="F96" i="9"/>
  <c r="H95" i="9"/>
  <c r="E95" i="9" s="1"/>
  <c r="B95" i="9" s="1"/>
  <c r="G95" i="9"/>
  <c r="F95" i="9"/>
  <c r="H94" i="9"/>
  <c r="G94" i="9"/>
  <c r="F94" i="9"/>
  <c r="H93" i="9"/>
  <c r="G93" i="9"/>
  <c r="E93" i="9" s="1"/>
  <c r="B93" i="9" s="1"/>
  <c r="F93" i="9"/>
  <c r="H92" i="9"/>
  <c r="E92" i="9" s="1"/>
  <c r="B92" i="9" s="1"/>
  <c r="G92" i="9"/>
  <c r="F92" i="9"/>
  <c r="H91" i="9"/>
  <c r="G91" i="9"/>
  <c r="E91" i="9" s="1"/>
  <c r="B91" i="9" s="1"/>
  <c r="F91" i="9"/>
  <c r="H90" i="9"/>
  <c r="G90" i="9"/>
  <c r="F90" i="9"/>
  <c r="H89" i="9"/>
  <c r="G89" i="9"/>
  <c r="F89" i="9"/>
  <c r="E89" i="9"/>
  <c r="H88" i="9"/>
  <c r="G88" i="9"/>
  <c r="F88" i="9"/>
  <c r="H87" i="9"/>
  <c r="G87" i="9"/>
  <c r="F87" i="9"/>
  <c r="E87" i="9"/>
  <c r="B87" i="9" s="1"/>
  <c r="H86" i="9"/>
  <c r="G86" i="9"/>
  <c r="F86" i="9"/>
  <c r="H85" i="9"/>
  <c r="G85" i="9"/>
  <c r="F85" i="9"/>
  <c r="H84" i="9"/>
  <c r="G84" i="9"/>
  <c r="F84" i="9"/>
  <c r="H83" i="9"/>
  <c r="G83" i="9"/>
  <c r="E83" i="9" s="1"/>
  <c r="F83" i="9"/>
  <c r="H82" i="9"/>
  <c r="G82" i="9"/>
  <c r="F82" i="9"/>
  <c r="H81" i="9"/>
  <c r="G81" i="9"/>
  <c r="F81" i="9"/>
  <c r="E81" i="9"/>
  <c r="B81" i="9" s="1"/>
  <c r="H80" i="9"/>
  <c r="G80" i="9"/>
  <c r="F80" i="9"/>
  <c r="H79" i="9"/>
  <c r="E79" i="9" s="1"/>
  <c r="B79" i="9" s="1"/>
  <c r="G79" i="9"/>
  <c r="F79" i="9"/>
  <c r="H78" i="9"/>
  <c r="G78" i="9"/>
  <c r="F78" i="9"/>
  <c r="H77" i="9"/>
  <c r="G77" i="9"/>
  <c r="E77" i="9" s="1"/>
  <c r="B77" i="9" s="1"/>
  <c r="F77" i="9"/>
  <c r="H76" i="9"/>
  <c r="E76" i="9" s="1"/>
  <c r="B76" i="9" s="1"/>
  <c r="G76" i="9"/>
  <c r="F76" i="9"/>
  <c r="H75" i="9"/>
  <c r="G75" i="9"/>
  <c r="E75" i="9" s="1"/>
  <c r="B75" i="9" s="1"/>
  <c r="F75" i="9"/>
  <c r="H74" i="9"/>
  <c r="G74" i="9"/>
  <c r="F74" i="9"/>
  <c r="H73" i="9"/>
  <c r="G73" i="9"/>
  <c r="F73" i="9"/>
  <c r="E73" i="9"/>
  <c r="H72" i="9"/>
  <c r="G72" i="9"/>
  <c r="F72" i="9"/>
  <c r="H71" i="9"/>
  <c r="G71" i="9"/>
  <c r="F71" i="9"/>
  <c r="E71" i="9"/>
  <c r="B71" i="9" s="1"/>
  <c r="H70" i="9"/>
  <c r="G70" i="9"/>
  <c r="F70" i="9"/>
  <c r="H69" i="9"/>
  <c r="E69" i="9" s="1"/>
  <c r="B69" i="9" s="1"/>
  <c r="G69" i="9"/>
  <c r="F69" i="9"/>
  <c r="H68" i="9"/>
  <c r="G68" i="9"/>
  <c r="F68" i="9"/>
  <c r="H67" i="9"/>
  <c r="G67" i="9"/>
  <c r="F67" i="9"/>
  <c r="E67" i="9"/>
  <c r="H66" i="9"/>
  <c r="G66" i="9"/>
  <c r="F66" i="9"/>
  <c r="H65" i="9"/>
  <c r="G65" i="9"/>
  <c r="F65" i="9"/>
  <c r="E65" i="9"/>
  <c r="B65" i="9" s="1"/>
  <c r="H64" i="9"/>
  <c r="E64" i="9" s="1"/>
  <c r="B64" i="9" s="1"/>
  <c r="G64" i="9"/>
  <c r="F64" i="9"/>
  <c r="H63" i="9"/>
  <c r="G63" i="9"/>
  <c r="F63" i="9"/>
  <c r="H62" i="9"/>
  <c r="G62" i="9"/>
  <c r="F62" i="9"/>
  <c r="H61" i="9"/>
  <c r="G61" i="9"/>
  <c r="E61" i="9" s="1"/>
  <c r="F61" i="9"/>
  <c r="H60" i="9"/>
  <c r="G60" i="9"/>
  <c r="F60" i="9"/>
  <c r="H59" i="9"/>
  <c r="G59" i="9"/>
  <c r="F59" i="9"/>
  <c r="E59" i="9"/>
  <c r="B59" i="9" s="1"/>
  <c r="H58" i="9"/>
  <c r="G58" i="9"/>
  <c r="E58" i="9" s="1"/>
  <c r="F58" i="9"/>
  <c r="H57" i="9"/>
  <c r="G57" i="9"/>
  <c r="F57" i="9"/>
  <c r="H56" i="9"/>
  <c r="G56" i="9"/>
  <c r="F56" i="9"/>
  <c r="H55" i="9"/>
  <c r="G55" i="9"/>
  <c r="E55" i="9" s="1"/>
  <c r="F55" i="9"/>
  <c r="H54" i="9"/>
  <c r="G54" i="9"/>
  <c r="E54" i="9" s="1"/>
  <c r="B54" i="9" s="1"/>
  <c r="F54" i="9"/>
  <c r="H53" i="9"/>
  <c r="G53" i="9"/>
  <c r="E53" i="9" s="1"/>
  <c r="F53" i="9"/>
  <c r="H52" i="9"/>
  <c r="E52" i="9" s="1"/>
  <c r="B52" i="9" s="1"/>
  <c r="G52" i="9"/>
  <c r="F52" i="9"/>
  <c r="H51" i="9"/>
  <c r="G51" i="9"/>
  <c r="F51" i="9"/>
  <c r="H50" i="9"/>
  <c r="G50" i="9"/>
  <c r="F50" i="9"/>
  <c r="H49" i="9"/>
  <c r="G49" i="9"/>
  <c r="E49" i="9" s="1"/>
  <c r="B49" i="9" s="1"/>
  <c r="F49" i="9"/>
  <c r="H48" i="9"/>
  <c r="G48" i="9"/>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E35" i="9"/>
  <c r="H34" i="9"/>
  <c r="G34" i="9"/>
  <c r="E34" i="9" s="1"/>
  <c r="F34" i="9"/>
  <c r="H33" i="9"/>
  <c r="G33" i="9"/>
  <c r="F33" i="9"/>
  <c r="H32" i="9"/>
  <c r="E32" i="9" s="1"/>
  <c r="B32" i="9" s="1"/>
  <c r="G32" i="9"/>
  <c r="F32" i="9"/>
  <c r="H31" i="9"/>
  <c r="G31" i="9"/>
  <c r="E31" i="9" s="1"/>
  <c r="B31" i="9" s="1"/>
  <c r="F31" i="9"/>
  <c r="H30" i="9"/>
  <c r="G30" i="9"/>
  <c r="E30" i="9" s="1"/>
  <c r="F30" i="9"/>
  <c r="H29" i="9"/>
  <c r="G29" i="9"/>
  <c r="E29" i="9" s="1"/>
  <c r="F29" i="9"/>
  <c r="H28" i="9"/>
  <c r="E28" i="9" s="1"/>
  <c r="B28" i="9" s="1"/>
  <c r="G28" i="9"/>
  <c r="F28" i="9"/>
  <c r="H27" i="9"/>
  <c r="G27" i="9"/>
  <c r="E27" i="9" s="1"/>
  <c r="B27" i="9" s="1"/>
  <c r="F27" i="9"/>
  <c r="H26" i="9"/>
  <c r="G26" i="9"/>
  <c r="E26" i="9" s="1"/>
  <c r="B26" i="9" s="1"/>
  <c r="F26" i="9"/>
  <c r="H25" i="9"/>
  <c r="G25" i="9"/>
  <c r="F25" i="9"/>
  <c r="H24" i="9"/>
  <c r="G24" i="9"/>
  <c r="F24" i="9"/>
  <c r="E24" i="9"/>
  <c r="B24" i="9" s="1"/>
  <c r="H23" i="9"/>
  <c r="G23" i="9"/>
  <c r="E23" i="9" s="1"/>
  <c r="F23" i="9"/>
  <c r="H22" i="9"/>
  <c r="G22" i="9"/>
  <c r="F22" i="9"/>
  <c r="H21" i="9"/>
  <c r="G21" i="9"/>
  <c r="F21" i="9"/>
  <c r="F20" i="9"/>
  <c r="F4" i="9"/>
  <c r="O3" i="9"/>
  <c r="G274" i="9" s="1"/>
  <c r="I3" i="9"/>
  <c r="H3" i="9"/>
  <c r="G3" i="9"/>
  <c r="D101" i="8"/>
  <c r="C1576" i="1" s="1"/>
  <c r="D95" i="8"/>
  <c r="D90" i="8"/>
  <c r="D85" i="8"/>
  <c r="D80" i="8"/>
  <c r="D75" i="8"/>
  <c r="D70" i="8"/>
  <c r="D65" i="8"/>
  <c r="D60" i="8"/>
  <c r="D55" i="8"/>
  <c r="D50" i="8"/>
  <c r="D44" i="8"/>
  <c r="D36" i="8"/>
  <c r="D26" i="8"/>
  <c r="D18" i="8"/>
  <c r="D8" i="8"/>
  <c r="D6" i="8" s="1"/>
  <c r="C1481" i="1" s="1"/>
  <c r="E44" i="7"/>
  <c r="D44" i="7"/>
  <c r="E39" i="7"/>
  <c r="D39" i="7"/>
  <c r="D38" i="7" s="1"/>
  <c r="E38" i="7"/>
  <c r="E30" i="7"/>
  <c r="D30" i="7"/>
  <c r="E23" i="7"/>
  <c r="E22" i="7" s="1"/>
  <c r="I30" i="3"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E5" i="6" s="1"/>
  <c r="I24" i="3"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1223" i="1" s="1"/>
  <c r="D246" i="5"/>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E78" i="5" s="1"/>
  <c r="D79" i="5"/>
  <c r="D78" i="5" s="1"/>
  <c r="F78" i="5" s="1"/>
  <c r="F77" i="5"/>
  <c r="F76" i="5"/>
  <c r="F75" i="5"/>
  <c r="F74" i="5"/>
  <c r="F73" i="5"/>
  <c r="F72" i="5"/>
  <c r="F71" i="5"/>
  <c r="E70" i="5"/>
  <c r="E69" i="5" s="1"/>
  <c r="D70" i="5"/>
  <c r="C1048" i="1" s="1"/>
  <c r="F67" i="5"/>
  <c r="F66" i="5"/>
  <c r="F65" i="5"/>
  <c r="F64" i="5"/>
  <c r="E63" i="5"/>
  <c r="D63" i="5"/>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E41" i="5"/>
  <c r="F41" i="5"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21"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7" i="4"/>
  <c r="F386" i="4"/>
  <c r="F385" i="4"/>
  <c r="F384" i="4"/>
  <c r="E383" i="4"/>
  <c r="D383" i="4"/>
  <c r="F383" i="4" s="1"/>
  <c r="F382" i="4"/>
  <c r="F381" i="4"/>
  <c r="F380" i="4"/>
  <c r="F379" i="4"/>
  <c r="F378" i="4"/>
  <c r="E378" i="4"/>
  <c r="D373" i="1" s="1"/>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4" i="1" s="1"/>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9" i="4"/>
  <c r="F218" i="4"/>
  <c r="F217" i="4"/>
  <c r="F216" i="4"/>
  <c r="E216" i="4"/>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F164" i="4"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G1575" i="1"/>
  <c r="C1575" i="1"/>
  <c r="H1575" i="1" s="1"/>
  <c r="C1574" i="1"/>
  <c r="H1574" i="1" s="1"/>
  <c r="H1573" i="1"/>
  <c r="G1573" i="1"/>
  <c r="C1573" i="1"/>
  <c r="G1572" i="1"/>
  <c r="C1572" i="1"/>
  <c r="H1572" i="1" s="1"/>
  <c r="G1571" i="1"/>
  <c r="C1571" i="1"/>
  <c r="H1571" i="1" s="1"/>
  <c r="C1570" i="1"/>
  <c r="H1570" i="1" s="1"/>
  <c r="H1569" i="1"/>
  <c r="G1569" i="1"/>
  <c r="C1569" i="1"/>
  <c r="H1568" i="1"/>
  <c r="G1568" i="1"/>
  <c r="C1568" i="1"/>
  <c r="C1567" i="1"/>
  <c r="C1566" i="1"/>
  <c r="H1566" i="1" s="1"/>
  <c r="H1565" i="1"/>
  <c r="C1565" i="1"/>
  <c r="G1565" i="1" s="1"/>
  <c r="H1564" i="1"/>
  <c r="G1564" i="1"/>
  <c r="C1564" i="1"/>
  <c r="C1563" i="1"/>
  <c r="H1563" i="1" s="1"/>
  <c r="C1562" i="1"/>
  <c r="H1562" i="1" s="1"/>
  <c r="G1561" i="1"/>
  <c r="C1561" i="1"/>
  <c r="H1561" i="1" s="1"/>
  <c r="C1560" i="1"/>
  <c r="G1559" i="1"/>
  <c r="C1559" i="1"/>
  <c r="H1559" i="1" s="1"/>
  <c r="C1558" i="1"/>
  <c r="H1558" i="1" s="1"/>
  <c r="H1557" i="1"/>
  <c r="G1557" i="1"/>
  <c r="C1557" i="1"/>
  <c r="C1556" i="1"/>
  <c r="G1555" i="1"/>
  <c r="C1555" i="1"/>
  <c r="H1555" i="1" s="1"/>
  <c r="C1554" i="1"/>
  <c r="H1554" i="1" s="1"/>
  <c r="H1553" i="1"/>
  <c r="G1553" i="1"/>
  <c r="C1553" i="1"/>
  <c r="G1552" i="1"/>
  <c r="C1552" i="1"/>
  <c r="H1552" i="1" s="1"/>
  <c r="C1551" i="1"/>
  <c r="C1550" i="1"/>
  <c r="H1550" i="1" s="1"/>
  <c r="H1549" i="1"/>
  <c r="C1549" i="1"/>
  <c r="G1549" i="1" s="1"/>
  <c r="H1548" i="1"/>
  <c r="G1548" i="1"/>
  <c r="C1548" i="1"/>
  <c r="G1547" i="1"/>
  <c r="C1547" i="1"/>
  <c r="H1547" i="1" s="1"/>
  <c r="C1546" i="1"/>
  <c r="H1546" i="1" s="1"/>
  <c r="G1545" i="1"/>
  <c r="C1545" i="1"/>
  <c r="H1545" i="1" s="1"/>
  <c r="C1544" i="1"/>
  <c r="G1544" i="1" s="1"/>
  <c r="G1543" i="1"/>
  <c r="C1543" i="1"/>
  <c r="H1543" i="1" s="1"/>
  <c r="C1542" i="1"/>
  <c r="H1542" i="1" s="1"/>
  <c r="G1541" i="1"/>
  <c r="C1541" i="1"/>
  <c r="H1541" i="1" s="1"/>
  <c r="C1540" i="1"/>
  <c r="H1540" i="1" s="1"/>
  <c r="G1539" i="1"/>
  <c r="C1539" i="1"/>
  <c r="H1539" i="1" s="1"/>
  <c r="C1538" i="1"/>
  <c r="H1538" i="1" s="1"/>
  <c r="H1537" i="1"/>
  <c r="G1537" i="1"/>
  <c r="C1537" i="1"/>
  <c r="C1536" i="1"/>
  <c r="C1535" i="1"/>
  <c r="C1534" i="1"/>
  <c r="H1534" i="1" s="1"/>
  <c r="C1533" i="1"/>
  <c r="H1532" i="1"/>
  <c r="G1532" i="1"/>
  <c r="C1532" i="1"/>
  <c r="G1531" i="1"/>
  <c r="C1531" i="1"/>
  <c r="H1531" i="1" s="1"/>
  <c r="C1530" i="1"/>
  <c r="H1530" i="1" s="1"/>
  <c r="C1529" i="1"/>
  <c r="H1528" i="1"/>
  <c r="C1528" i="1"/>
  <c r="G1528" i="1" s="1"/>
  <c r="C1527" i="1"/>
  <c r="C1526" i="1"/>
  <c r="H1526" i="1" s="1"/>
  <c r="C1525" i="1"/>
  <c r="G1523" i="1"/>
  <c r="C1523" i="1"/>
  <c r="H1523" i="1" s="1"/>
  <c r="C1522" i="1"/>
  <c r="H1522" i="1" s="1"/>
  <c r="H1521" i="1"/>
  <c r="G1521" i="1"/>
  <c r="C1521" i="1"/>
  <c r="H1520" i="1"/>
  <c r="C1520" i="1"/>
  <c r="G1520" i="1" s="1"/>
  <c r="C1519" i="1"/>
  <c r="H1516" i="1"/>
  <c r="G1516" i="1"/>
  <c r="C1516" i="1"/>
  <c r="G1515" i="1"/>
  <c r="C1515" i="1"/>
  <c r="H1515" i="1" s="1"/>
  <c r="C1514" i="1"/>
  <c r="C1513" i="1"/>
  <c r="H1512" i="1"/>
  <c r="C1512" i="1"/>
  <c r="G1512" i="1" s="1"/>
  <c r="C1511" i="1"/>
  <c r="C1510" i="1"/>
  <c r="C1509" i="1"/>
  <c r="H1509" i="1" s="1"/>
  <c r="C1508" i="1"/>
  <c r="H1508" i="1" s="1"/>
  <c r="C1507" i="1"/>
  <c r="H1507" i="1" s="1"/>
  <c r="C1506" i="1"/>
  <c r="C1505" i="1"/>
  <c r="H1505" i="1" s="1"/>
  <c r="C1504" i="1"/>
  <c r="C1503" i="1"/>
  <c r="H1503" i="1" s="1"/>
  <c r="C1502" i="1"/>
  <c r="C1501" i="1"/>
  <c r="G1501" i="1" s="1"/>
  <c r="H1500" i="1"/>
  <c r="C1500" i="1"/>
  <c r="G1500" i="1" s="1"/>
  <c r="C1498" i="1"/>
  <c r="H1497" i="1"/>
  <c r="C1497" i="1"/>
  <c r="G1497" i="1" s="1"/>
  <c r="C1496" i="1"/>
  <c r="G1495" i="1"/>
  <c r="C1495" i="1"/>
  <c r="H1495" i="1" s="1"/>
  <c r="C1494" i="1"/>
  <c r="H1493" i="1"/>
  <c r="C1493" i="1"/>
  <c r="G1493" i="1" s="1"/>
  <c r="C1492" i="1"/>
  <c r="H1492" i="1" s="1"/>
  <c r="C1491" i="1"/>
  <c r="C1490" i="1"/>
  <c r="C1489" i="1"/>
  <c r="G1489" i="1" s="1"/>
  <c r="C1488" i="1"/>
  <c r="C1487" i="1"/>
  <c r="H1487" i="1" s="1"/>
  <c r="C1486" i="1"/>
  <c r="C1485" i="1"/>
  <c r="C1484" i="1"/>
  <c r="H1484" i="1" s="1"/>
  <c r="C1483" i="1"/>
  <c r="H1483" i="1" s="1"/>
  <c r="C1482" i="1"/>
  <c r="C1480" i="1"/>
  <c r="G1480" i="1" s="1"/>
  <c r="D1479" i="1"/>
  <c r="C1479" i="1"/>
  <c r="D1478" i="1"/>
  <c r="J1478" i="1" s="1"/>
  <c r="C1478" i="1"/>
  <c r="D1477" i="1"/>
  <c r="C1477" i="1"/>
  <c r="D1476" i="1"/>
  <c r="C1476" i="1"/>
  <c r="H1476" i="1" s="1"/>
  <c r="D1475" i="1"/>
  <c r="G1475" i="1" s="1"/>
  <c r="C1475" i="1"/>
  <c r="D1474" i="1"/>
  <c r="C1474" i="1"/>
  <c r="D1473" i="1"/>
  <c r="C1473" i="1"/>
  <c r="H1473" i="1" s="1"/>
  <c r="D1472" i="1"/>
  <c r="C1472" i="1"/>
  <c r="D1471" i="1"/>
  <c r="J1471" i="1" s="1"/>
  <c r="C1471" i="1"/>
  <c r="D1470" i="1"/>
  <c r="C1470" i="1"/>
  <c r="G1469" i="1"/>
  <c r="D1469" i="1"/>
  <c r="C1469" i="1"/>
  <c r="D1468" i="1"/>
  <c r="C1468" i="1"/>
  <c r="D1467" i="1"/>
  <c r="C1467" i="1"/>
  <c r="D1466" i="1"/>
  <c r="C1466" i="1"/>
  <c r="D1465" i="1"/>
  <c r="C1465" i="1"/>
  <c r="D1464" i="1"/>
  <c r="C1464" i="1"/>
  <c r="D1463" i="1"/>
  <c r="J1463" i="1" s="1"/>
  <c r="C1463" i="1"/>
  <c r="D1462" i="1"/>
  <c r="C1462" i="1"/>
  <c r="D1461" i="1"/>
  <c r="C1461" i="1"/>
  <c r="D1460" i="1"/>
  <c r="C1460" i="1"/>
  <c r="D1459" i="1"/>
  <c r="C1459" i="1"/>
  <c r="D1458" i="1"/>
  <c r="C1458" i="1"/>
  <c r="D1457" i="1"/>
  <c r="C1457" i="1"/>
  <c r="D1456" i="1"/>
  <c r="C1456" i="1"/>
  <c r="H1456" i="1" s="1"/>
  <c r="D1455" i="1"/>
  <c r="C1455" i="1"/>
  <c r="D1452" i="1"/>
  <c r="C1452" i="1"/>
  <c r="D1451" i="1"/>
  <c r="C1451" i="1"/>
  <c r="H1451" i="1" s="1"/>
  <c r="D1450" i="1"/>
  <c r="J1450" i="1" s="1"/>
  <c r="C1450" i="1"/>
  <c r="D1449" i="1"/>
  <c r="C1449" i="1"/>
  <c r="H1449" i="1" s="1"/>
  <c r="D1448" i="1"/>
  <c r="J1448" i="1" s="1"/>
  <c r="C1448" i="1"/>
  <c r="H1447" i="1"/>
  <c r="D1447" i="1"/>
  <c r="C1447" i="1"/>
  <c r="D1446" i="1"/>
  <c r="J1446" i="1" s="1"/>
  <c r="C1446" i="1"/>
  <c r="D1445" i="1"/>
  <c r="C1445" i="1"/>
  <c r="D1444" i="1"/>
  <c r="C1444" i="1"/>
  <c r="D1443" i="1"/>
  <c r="C1443" i="1"/>
  <c r="D1442" i="1"/>
  <c r="C1442" i="1"/>
  <c r="G1442" i="1" s="1"/>
  <c r="D1441" i="1"/>
  <c r="J1441" i="1" s="1"/>
  <c r="C1441" i="1"/>
  <c r="D1440" i="1"/>
  <c r="C1440" i="1"/>
  <c r="D1439" i="1"/>
  <c r="C1439" i="1"/>
  <c r="G1439" i="1" s="1"/>
  <c r="D1438" i="1"/>
  <c r="C1438" i="1"/>
  <c r="D1437" i="1"/>
  <c r="C1437" i="1"/>
  <c r="G1437" i="1" s="1"/>
  <c r="D1434" i="1"/>
  <c r="C1434" i="1"/>
  <c r="D1433" i="1"/>
  <c r="C1433" i="1"/>
  <c r="G1433" i="1" s="1"/>
  <c r="D1432" i="1"/>
  <c r="C1432" i="1"/>
  <c r="D1431" i="1"/>
  <c r="C1431" i="1"/>
  <c r="G1431" i="1" s="1"/>
  <c r="D1430" i="1"/>
  <c r="C1430" i="1"/>
  <c r="D1429" i="1"/>
  <c r="C1429" i="1"/>
  <c r="G1429" i="1" s="1"/>
  <c r="D1428" i="1"/>
  <c r="C1428" i="1"/>
  <c r="D1427" i="1"/>
  <c r="C1427" i="1"/>
  <c r="G1427" i="1" s="1"/>
  <c r="D1426" i="1"/>
  <c r="C1426" i="1"/>
  <c r="D1425" i="1"/>
  <c r="C1425" i="1"/>
  <c r="G1425" i="1" s="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D1334" i="1"/>
  <c r="C1334" i="1"/>
  <c r="H1334" i="1" s="1"/>
  <c r="G1333" i="1"/>
  <c r="D1333" i="1"/>
  <c r="C1333" i="1"/>
  <c r="G1332" i="1"/>
  <c r="D1332" i="1"/>
  <c r="C1332" i="1"/>
  <c r="D1331" i="1"/>
  <c r="C1331" i="1"/>
  <c r="D1330" i="1"/>
  <c r="C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G1277" i="1"/>
  <c r="D1277" i="1"/>
  <c r="C1277" i="1"/>
  <c r="H1277" i="1" s="1"/>
  <c r="G1276" i="1"/>
  <c r="D1276" i="1"/>
  <c r="C1276" i="1"/>
  <c r="H1276" i="1" s="1"/>
  <c r="G1275" i="1"/>
  <c r="D1275" i="1"/>
  <c r="C1275" i="1"/>
  <c r="H1275" i="1" s="1"/>
  <c r="G1274" i="1"/>
  <c r="D1274" i="1"/>
  <c r="C1274" i="1"/>
  <c r="H1274" i="1" s="1"/>
  <c r="D1273" i="1"/>
  <c r="C1273" i="1"/>
  <c r="H1273" i="1" s="1"/>
  <c r="D1272" i="1"/>
  <c r="C1272" i="1"/>
  <c r="D1271" i="1"/>
  <c r="C1271" i="1"/>
  <c r="D1270" i="1"/>
  <c r="C1270" i="1"/>
  <c r="D1269" i="1"/>
  <c r="C1269" i="1"/>
  <c r="D1268" i="1"/>
  <c r="C1268" i="1"/>
  <c r="D1267" i="1"/>
  <c r="C1267" i="1"/>
  <c r="D1266" i="1"/>
  <c r="C1266" i="1"/>
  <c r="G1265" i="1"/>
  <c r="D1265" i="1"/>
  <c r="C1265" i="1"/>
  <c r="H1265" i="1" s="1"/>
  <c r="D1264" i="1"/>
  <c r="C1264" i="1"/>
  <c r="D1263" i="1"/>
  <c r="C1263" i="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C1244" i="1"/>
  <c r="H1244" i="1" s="1"/>
  <c r="D1243" i="1"/>
  <c r="C1243" i="1"/>
  <c r="D1242" i="1"/>
  <c r="C1242" i="1"/>
  <c r="D1241" i="1"/>
  <c r="C1241" i="1"/>
  <c r="D1240" i="1"/>
  <c r="C1240" i="1"/>
  <c r="H1240" i="1" s="1"/>
  <c r="D1239" i="1"/>
  <c r="C1239" i="1"/>
  <c r="G1239" i="1" s="1"/>
  <c r="D1238" i="1"/>
  <c r="C1238" i="1"/>
  <c r="H1238" i="1" s="1"/>
  <c r="D1237" i="1"/>
  <c r="G1237" i="1" s="1"/>
  <c r="C1237" i="1"/>
  <c r="D1236" i="1"/>
  <c r="C1236" i="1"/>
  <c r="G1236" i="1" s="1"/>
  <c r="H1234" i="1"/>
  <c r="D1234" i="1"/>
  <c r="C1234" i="1"/>
  <c r="H1233" i="1"/>
  <c r="D1233" i="1"/>
  <c r="C1233" i="1"/>
  <c r="D1232" i="1"/>
  <c r="C1232" i="1"/>
  <c r="H1232" i="1" s="1"/>
  <c r="D1231" i="1"/>
  <c r="C1231" i="1"/>
  <c r="H1231" i="1" s="1"/>
  <c r="D1230" i="1"/>
  <c r="C1230" i="1"/>
  <c r="H1230" i="1" s="1"/>
  <c r="D1229" i="1"/>
  <c r="C1229" i="1"/>
  <c r="H1229" i="1" s="1"/>
  <c r="D1228" i="1"/>
  <c r="H1228" i="1" s="1"/>
  <c r="C1228" i="1"/>
  <c r="C1227" i="1"/>
  <c r="H1226" i="1"/>
  <c r="G1226" i="1"/>
  <c r="D1226" i="1"/>
  <c r="C1226" i="1"/>
  <c r="D1225" i="1"/>
  <c r="C1225" i="1"/>
  <c r="H1225" i="1" s="1"/>
  <c r="H1224" i="1"/>
  <c r="D1224" i="1"/>
  <c r="C1224" i="1"/>
  <c r="C1223" i="1"/>
  <c r="D1221" i="1"/>
  <c r="C1221" i="1"/>
  <c r="H1221" i="1" s="1"/>
  <c r="D1220" i="1"/>
  <c r="C1220" i="1"/>
  <c r="H1220" i="1" s="1"/>
  <c r="D1219" i="1"/>
  <c r="C1219" i="1"/>
  <c r="H1219" i="1" s="1"/>
  <c r="D1218" i="1"/>
  <c r="G1218" i="1" s="1"/>
  <c r="C1218" i="1"/>
  <c r="D1217" i="1"/>
  <c r="G1217" i="1" s="1"/>
  <c r="C1217" i="1"/>
  <c r="H1217" i="1" s="1"/>
  <c r="D1216" i="1"/>
  <c r="G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G1166" i="1" s="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C1154" i="1"/>
  <c r="D1151" i="1"/>
  <c r="G1151" i="1" s="1"/>
  <c r="C1151" i="1"/>
  <c r="H1150" i="1"/>
  <c r="G1150" i="1"/>
  <c r="D1150" i="1"/>
  <c r="C1150" i="1"/>
  <c r="H1149" i="1"/>
  <c r="G1149" i="1"/>
  <c r="D1149" i="1"/>
  <c r="C1149" i="1"/>
  <c r="G1148" i="1"/>
  <c r="D1148" i="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G1064" i="1" s="1"/>
  <c r="C1064" i="1"/>
  <c r="G1063" i="1"/>
  <c r="D1063" i="1"/>
  <c r="C1063" i="1"/>
  <c r="H1063" i="1" s="1"/>
  <c r="D1062" i="1"/>
  <c r="C1062" i="1"/>
  <c r="G1062" i="1" s="1"/>
  <c r="D1061" i="1"/>
  <c r="C1061" i="1"/>
  <c r="H1061" i="1" s="1"/>
  <c r="D1060" i="1"/>
  <c r="C1060" i="1"/>
  <c r="H1060" i="1" s="1"/>
  <c r="D1059" i="1"/>
  <c r="C1059" i="1"/>
  <c r="H1059" i="1" s="1"/>
  <c r="D1058" i="1"/>
  <c r="C1058" i="1"/>
  <c r="H1058" i="1" s="1"/>
  <c r="D1057" i="1"/>
  <c r="C1057" i="1"/>
  <c r="H1057" i="1" s="1"/>
  <c r="D1056" i="1"/>
  <c r="C1056" i="1"/>
  <c r="G1055" i="1"/>
  <c r="D1055" i="1"/>
  <c r="C1055" i="1"/>
  <c r="H1055" i="1" s="1"/>
  <c r="D1054" i="1"/>
  <c r="C1054" i="1"/>
  <c r="H1054" i="1" s="1"/>
  <c r="D1053" i="1"/>
  <c r="C1053" i="1"/>
  <c r="H1053" i="1" s="1"/>
  <c r="D1052" i="1"/>
  <c r="C1052" i="1"/>
  <c r="H1052" i="1" s="1"/>
  <c r="D1051" i="1"/>
  <c r="C1051" i="1"/>
  <c r="H1051" i="1" s="1"/>
  <c r="G1050" i="1"/>
  <c r="D1050" i="1"/>
  <c r="C1050" i="1"/>
  <c r="H1049" i="1"/>
  <c r="G1049" i="1"/>
  <c r="D1049" i="1"/>
  <c r="C1049" i="1"/>
  <c r="D1048" i="1"/>
  <c r="D1047" i="1"/>
  <c r="D1045" i="1"/>
  <c r="C1045" i="1"/>
  <c r="H1044" i="1"/>
  <c r="G1044" i="1"/>
  <c r="D1044" i="1"/>
  <c r="C1044" i="1"/>
  <c r="D1043" i="1"/>
  <c r="C1043" i="1"/>
  <c r="D1042" i="1"/>
  <c r="C1042" i="1"/>
  <c r="D1041" i="1"/>
  <c r="C1041" i="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D1021" i="1"/>
  <c r="C1021" i="1"/>
  <c r="D1020" i="1"/>
  <c r="C1020" i="1"/>
  <c r="C1019" i="1"/>
  <c r="H1018" i="1"/>
  <c r="G1018" i="1"/>
  <c r="D1018" i="1"/>
  <c r="C1018" i="1"/>
  <c r="D1017" i="1"/>
  <c r="C1017" i="1"/>
  <c r="D1016" i="1"/>
  <c r="C1016" i="1"/>
  <c r="H1016" i="1" s="1"/>
  <c r="D1015" i="1"/>
  <c r="C1015" i="1"/>
  <c r="D1014" i="1"/>
  <c r="C1014" i="1"/>
  <c r="D1013" i="1"/>
  <c r="C1013" i="1"/>
  <c r="H1012" i="1"/>
  <c r="G1012" i="1"/>
  <c r="D1012" i="1"/>
  <c r="C1012" i="1"/>
  <c r="H1011" i="1"/>
  <c r="G1011" i="1"/>
  <c r="D1011" i="1"/>
  <c r="C1011" i="1"/>
  <c r="H1010" i="1"/>
  <c r="G1010" i="1"/>
  <c r="D1010" i="1"/>
  <c r="C1010" i="1"/>
  <c r="H1009" i="1"/>
  <c r="G1009" i="1"/>
  <c r="D1009" i="1"/>
  <c r="C1009" i="1"/>
  <c r="G1008" i="1"/>
  <c r="D1008" i="1"/>
  <c r="C1008" i="1"/>
  <c r="D1007" i="1"/>
  <c r="C1007" i="1"/>
  <c r="D1006" i="1"/>
  <c r="G1006" i="1" s="1"/>
  <c r="C1006" i="1"/>
  <c r="G1005" i="1"/>
  <c r="D1005" i="1"/>
  <c r="C1005" i="1"/>
  <c r="H1005" i="1" s="1"/>
  <c r="D1004" i="1"/>
  <c r="C1004" i="1"/>
  <c r="G1004" i="1" s="1"/>
  <c r="D1003" i="1"/>
  <c r="C1003" i="1"/>
  <c r="H1003" i="1" s="1"/>
  <c r="D1002" i="1"/>
  <c r="G1002" i="1" s="1"/>
  <c r="C1002" i="1"/>
  <c r="D1001" i="1"/>
  <c r="C1001" i="1"/>
  <c r="D1000" i="1"/>
  <c r="G1000" i="1" s="1"/>
  <c r="C1000" i="1"/>
  <c r="D999" i="1"/>
  <c r="C999" i="1"/>
  <c r="D998" i="1"/>
  <c r="G998" i="1" s="1"/>
  <c r="C998" i="1"/>
  <c r="D997" i="1"/>
  <c r="C997" i="1"/>
  <c r="D996" i="1"/>
  <c r="H996" i="1" s="1"/>
  <c r="C996" i="1"/>
  <c r="D995" i="1"/>
  <c r="C995" i="1"/>
  <c r="D994" i="1"/>
  <c r="H994" i="1" s="1"/>
  <c r="C994" i="1"/>
  <c r="D993" i="1"/>
  <c r="C993" i="1"/>
  <c r="H993" i="1" s="1"/>
  <c r="D992" i="1"/>
  <c r="C992" i="1"/>
  <c r="H992" i="1" s="1"/>
  <c r="D991" i="1"/>
  <c r="C991" i="1"/>
  <c r="G989" i="1"/>
  <c r="D989" i="1"/>
  <c r="C989" i="1"/>
  <c r="H989" i="1" s="1"/>
  <c r="G988" i="1"/>
  <c r="D988" i="1"/>
  <c r="C988" i="1"/>
  <c r="H988" i="1" s="1"/>
  <c r="D987" i="1"/>
  <c r="C987" i="1"/>
  <c r="D986" i="1"/>
  <c r="C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D712" i="1"/>
  <c r="C712" i="1"/>
  <c r="D711" i="1"/>
  <c r="C711" i="1"/>
  <c r="D710" i="1"/>
  <c r="H710" i="1" s="1"/>
  <c r="C710" i="1"/>
  <c r="D709" i="1"/>
  <c r="H709" i="1" s="1"/>
  <c r="C709" i="1"/>
  <c r="D708" i="1"/>
  <c r="C708" i="1"/>
  <c r="D707" i="1"/>
  <c r="C707"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D647" i="1"/>
  <c r="C647" i="1"/>
  <c r="D646" i="1"/>
  <c r="C646" i="1"/>
  <c r="D645" i="1"/>
  <c r="C645" i="1"/>
  <c r="D644" i="1"/>
  <c r="C644" i="1"/>
  <c r="D643" i="1"/>
  <c r="C643" i="1"/>
  <c r="D642" i="1"/>
  <c r="C642" i="1"/>
  <c r="D641" i="1"/>
  <c r="C641" i="1"/>
  <c r="H641" i="1" s="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H615" i="1"/>
  <c r="D615" i="1"/>
  <c r="C615" i="1"/>
  <c r="G615" i="1" s="1"/>
  <c r="H614" i="1"/>
  <c r="D614" i="1"/>
  <c r="C614" i="1"/>
  <c r="G614" i="1" s="1"/>
  <c r="D613" i="1"/>
  <c r="C613" i="1"/>
  <c r="G613" i="1" s="1"/>
  <c r="D612" i="1"/>
  <c r="C612" i="1"/>
  <c r="H611" i="1"/>
  <c r="D611" i="1"/>
  <c r="C611" i="1"/>
  <c r="G611" i="1" s="1"/>
  <c r="H610" i="1"/>
  <c r="D610" i="1"/>
  <c r="C610" i="1"/>
  <c r="G610" i="1" s="1"/>
  <c r="D609" i="1"/>
  <c r="C609" i="1"/>
  <c r="G609" i="1" s="1"/>
  <c r="D608" i="1"/>
  <c r="C608" i="1"/>
  <c r="H607" i="1"/>
  <c r="D607" i="1"/>
  <c r="C607" i="1"/>
  <c r="G607" i="1" s="1"/>
  <c r="H606" i="1"/>
  <c r="D606" i="1"/>
  <c r="C606" i="1"/>
  <c r="G606" i="1" s="1"/>
  <c r="D605" i="1"/>
  <c r="C605" i="1"/>
  <c r="G605" i="1" s="1"/>
  <c r="D604" i="1"/>
  <c r="C604" i="1"/>
  <c r="H603" i="1"/>
  <c r="D603" i="1"/>
  <c r="C603" i="1"/>
  <c r="G603" i="1" s="1"/>
  <c r="H602" i="1"/>
  <c r="D602" i="1"/>
  <c r="C602" i="1"/>
  <c r="G602" i="1" s="1"/>
  <c r="D601" i="1"/>
  <c r="C601" i="1"/>
  <c r="G601" i="1" s="1"/>
  <c r="D600" i="1"/>
  <c r="C600" i="1"/>
  <c r="H599" i="1"/>
  <c r="D599" i="1"/>
  <c r="C599" i="1"/>
  <c r="G599" i="1" s="1"/>
  <c r="H598" i="1"/>
  <c r="D598" i="1"/>
  <c r="C598" i="1"/>
  <c r="G598" i="1" s="1"/>
  <c r="D597" i="1"/>
  <c r="C597" i="1"/>
  <c r="G597" i="1" s="1"/>
  <c r="D596" i="1"/>
  <c r="C596" i="1"/>
  <c r="H595" i="1"/>
  <c r="D595" i="1"/>
  <c r="C595" i="1"/>
  <c r="G595" i="1" s="1"/>
  <c r="H594" i="1"/>
  <c r="D594" i="1"/>
  <c r="C594" i="1"/>
  <c r="G594" i="1" s="1"/>
  <c r="D593" i="1"/>
  <c r="C593" i="1"/>
  <c r="G593" i="1" s="1"/>
  <c r="D592" i="1"/>
  <c r="C592" i="1"/>
  <c r="H591" i="1"/>
  <c r="D591" i="1"/>
  <c r="C591" i="1"/>
  <c r="G591" i="1" s="1"/>
  <c r="H590" i="1"/>
  <c r="D590" i="1"/>
  <c r="C590" i="1"/>
  <c r="G590" i="1" s="1"/>
  <c r="D589" i="1"/>
  <c r="C589" i="1"/>
  <c r="G589" i="1" s="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H573" i="1"/>
  <c r="D573" i="1"/>
  <c r="C573" i="1"/>
  <c r="G573" i="1" s="1"/>
  <c r="H572" i="1"/>
  <c r="D572" i="1"/>
  <c r="C572" i="1"/>
  <c r="D571" i="1"/>
  <c r="C571" i="1"/>
  <c r="D570" i="1"/>
  <c r="C570" i="1"/>
  <c r="H569" i="1"/>
  <c r="D569" i="1"/>
  <c r="C569" i="1"/>
  <c r="G569" i="1" s="1"/>
  <c r="H568" i="1"/>
  <c r="D568" i="1"/>
  <c r="C568" i="1"/>
  <c r="D567" i="1"/>
  <c r="C567" i="1"/>
  <c r="D566" i="1"/>
  <c r="C566" i="1"/>
  <c r="H565" i="1"/>
  <c r="D565" i="1"/>
  <c r="C565" i="1"/>
  <c r="G565" i="1" s="1"/>
  <c r="H564" i="1"/>
  <c r="D564" i="1"/>
  <c r="C564" i="1"/>
  <c r="D563" i="1"/>
  <c r="C563" i="1"/>
  <c r="D562" i="1"/>
  <c r="C562" i="1"/>
  <c r="H560" i="1"/>
  <c r="D560" i="1"/>
  <c r="C560" i="1"/>
  <c r="D559" i="1"/>
  <c r="C559" i="1"/>
  <c r="H559" i="1" s="1"/>
  <c r="D558" i="1"/>
  <c r="C558" i="1"/>
  <c r="H557" i="1"/>
  <c r="D557" i="1"/>
  <c r="C557" i="1"/>
  <c r="G557" i="1" s="1"/>
  <c r="H556" i="1"/>
  <c r="D556" i="1"/>
  <c r="C556" i="1"/>
  <c r="D555" i="1"/>
  <c r="C555" i="1"/>
  <c r="H555" i="1" s="1"/>
  <c r="D554" i="1"/>
  <c r="C554" i="1"/>
  <c r="H553" i="1"/>
  <c r="D553" i="1"/>
  <c r="C553" i="1"/>
  <c r="G553" i="1" s="1"/>
  <c r="H552" i="1"/>
  <c r="D552" i="1"/>
  <c r="C552" i="1"/>
  <c r="D551" i="1"/>
  <c r="C551" i="1"/>
  <c r="H551" i="1" s="1"/>
  <c r="D550" i="1"/>
  <c r="C550" i="1"/>
  <c r="H549" i="1"/>
  <c r="D549" i="1"/>
  <c r="C549" i="1"/>
  <c r="G549" i="1" s="1"/>
  <c r="H548" i="1"/>
  <c r="D548" i="1"/>
  <c r="C548" i="1"/>
  <c r="D547" i="1"/>
  <c r="C547" i="1"/>
  <c r="H547" i="1" s="1"/>
  <c r="D546" i="1"/>
  <c r="C546" i="1"/>
  <c r="H545" i="1"/>
  <c r="D545" i="1"/>
  <c r="C545" i="1"/>
  <c r="G545" i="1" s="1"/>
  <c r="H544" i="1"/>
  <c r="D544" i="1"/>
  <c r="C544" i="1"/>
  <c r="D543" i="1"/>
  <c r="C543" i="1"/>
  <c r="H543" i="1" s="1"/>
  <c r="D542" i="1"/>
  <c r="C542" i="1"/>
  <c r="H541" i="1"/>
  <c r="D541" i="1"/>
  <c r="C541" i="1"/>
  <c r="G541" i="1" s="1"/>
  <c r="H540" i="1"/>
  <c r="D540" i="1"/>
  <c r="C540" i="1"/>
  <c r="D539" i="1"/>
  <c r="C539" i="1"/>
  <c r="H539" i="1" s="1"/>
  <c r="D538" i="1"/>
  <c r="C538" i="1"/>
  <c r="H537" i="1"/>
  <c r="D537" i="1"/>
  <c r="C537" i="1"/>
  <c r="G537" i="1" s="1"/>
  <c r="H536" i="1"/>
  <c r="D536" i="1"/>
  <c r="C536" i="1"/>
  <c r="D535" i="1"/>
  <c r="C535" i="1"/>
  <c r="H535" i="1" s="1"/>
  <c r="D534" i="1"/>
  <c r="C534" i="1"/>
  <c r="H533" i="1"/>
  <c r="D533" i="1"/>
  <c r="C533" i="1"/>
  <c r="G533" i="1" s="1"/>
  <c r="H532" i="1"/>
  <c r="D532" i="1"/>
  <c r="C532" i="1"/>
  <c r="D531" i="1"/>
  <c r="C531" i="1"/>
  <c r="H531" i="1" s="1"/>
  <c r="D530" i="1"/>
  <c r="C530" i="1"/>
  <c r="H529" i="1"/>
  <c r="D529" i="1"/>
  <c r="C529" i="1"/>
  <c r="G529" i="1" s="1"/>
  <c r="H528" i="1"/>
  <c r="D528" i="1"/>
  <c r="C528" i="1"/>
  <c r="D527" i="1"/>
  <c r="C527" i="1"/>
  <c r="H527" i="1" s="1"/>
  <c r="D526" i="1"/>
  <c r="C526" i="1"/>
  <c r="H525" i="1"/>
  <c r="D525" i="1"/>
  <c r="C525" i="1"/>
  <c r="G525" i="1" s="1"/>
  <c r="H524" i="1"/>
  <c r="D524" i="1"/>
  <c r="C524" i="1"/>
  <c r="D523" i="1"/>
  <c r="D521" i="1"/>
  <c r="C521" i="1"/>
  <c r="D520" i="1"/>
  <c r="C520" i="1"/>
  <c r="G519" i="1"/>
  <c r="D519" i="1"/>
  <c r="C519" i="1"/>
  <c r="H519" i="1" s="1"/>
  <c r="G518" i="1"/>
  <c r="D518" i="1"/>
  <c r="C518" i="1"/>
  <c r="D517" i="1"/>
  <c r="C517" i="1"/>
  <c r="D516" i="1"/>
  <c r="C516" i="1"/>
  <c r="G515" i="1"/>
  <c r="D515" i="1"/>
  <c r="C515" i="1"/>
  <c r="H515" i="1" s="1"/>
  <c r="G514" i="1"/>
  <c r="D514" i="1"/>
  <c r="C514" i="1"/>
  <c r="D513" i="1"/>
  <c r="C513" i="1"/>
  <c r="D512" i="1"/>
  <c r="C512" i="1"/>
  <c r="G511" i="1"/>
  <c r="D511" i="1"/>
  <c r="C511" i="1"/>
  <c r="H511" i="1" s="1"/>
  <c r="G510" i="1"/>
  <c r="D510" i="1"/>
  <c r="C510" i="1"/>
  <c r="D508" i="1"/>
  <c r="C508" i="1"/>
  <c r="G507" i="1"/>
  <c r="D507" i="1"/>
  <c r="C507" i="1"/>
  <c r="H507" i="1" s="1"/>
  <c r="G506" i="1"/>
  <c r="D506" i="1"/>
  <c r="C506" i="1"/>
  <c r="D505" i="1"/>
  <c r="C505" i="1"/>
  <c r="G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G398" i="1" s="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D385" i="1"/>
  <c r="G385" i="1" s="1"/>
  <c r="C385" i="1"/>
  <c r="D384" i="1"/>
  <c r="C384" i="1"/>
  <c r="H384" i="1" s="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C373" i="1"/>
  <c r="G372" i="1"/>
  <c r="D372" i="1"/>
  <c r="H372" i="1" s="1"/>
  <c r="C372" i="1"/>
  <c r="D371" i="1"/>
  <c r="C371" i="1"/>
  <c r="D370" i="1"/>
  <c r="C370" i="1"/>
  <c r="D369" i="1"/>
  <c r="H369" i="1" s="1"/>
  <c r="C369" i="1"/>
  <c r="D368" i="1"/>
  <c r="G368" i="1" s="1"/>
  <c r="C368" i="1"/>
  <c r="H368" i="1" s="1"/>
  <c r="D367" i="1"/>
  <c r="C367" i="1"/>
  <c r="D366" i="1"/>
  <c r="H366" i="1" s="1"/>
  <c r="C366" i="1"/>
  <c r="D365" i="1"/>
  <c r="C365" i="1"/>
  <c r="D364" i="1"/>
  <c r="G363" i="1"/>
  <c r="D363" i="1"/>
  <c r="H363" i="1" s="1"/>
  <c r="C363" i="1"/>
  <c r="G362" i="1"/>
  <c r="D362" i="1"/>
  <c r="H362" i="1" s="1"/>
  <c r="C362" i="1"/>
  <c r="G361" i="1"/>
  <c r="D361" i="1"/>
  <c r="H361" i="1" s="1"/>
  <c r="C361" i="1"/>
  <c r="G360" i="1"/>
  <c r="D360" i="1"/>
  <c r="H360" i="1" s="1"/>
  <c r="C360" i="1"/>
  <c r="G359" i="1"/>
  <c r="D359" i="1"/>
  <c r="H359" i="1" s="1"/>
  <c r="C359"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C292" i="1"/>
  <c r="G292" i="1" s="1"/>
  <c r="H291" i="1"/>
  <c r="D291" i="1"/>
  <c r="C291" i="1"/>
  <c r="D290" i="1"/>
  <c r="C290" i="1"/>
  <c r="H290" i="1" s="1"/>
  <c r="D289" i="1"/>
  <c r="C289" i="1"/>
  <c r="H288" i="1"/>
  <c r="G288" i="1"/>
  <c r="D288" i="1"/>
  <c r="C288" i="1"/>
  <c r="C284" i="1"/>
  <c r="D283" i="1"/>
  <c r="C283" i="1"/>
  <c r="D282" i="1"/>
  <c r="C282" i="1"/>
  <c r="H282" i="1" s="1"/>
  <c r="G281" i="1"/>
  <c r="D281" i="1"/>
  <c r="C281" i="1"/>
  <c r="H281" i="1" s="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G207" i="1" s="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H190" i="1"/>
  <c r="G190" i="1"/>
  <c r="D190" i="1"/>
  <c r="C190" i="1"/>
  <c r="D189" i="1"/>
  <c r="H189" i="1" s="1"/>
  <c r="C189" i="1"/>
  <c r="D188" i="1"/>
  <c r="C188" i="1"/>
  <c r="D187" i="1"/>
  <c r="C187" i="1"/>
  <c r="G187" i="1" s="1"/>
  <c r="D186" i="1"/>
  <c r="H186" i="1" s="1"/>
  <c r="C186" i="1"/>
  <c r="D185" i="1"/>
  <c r="C185" i="1"/>
  <c r="D184" i="1"/>
  <c r="D183" i="1"/>
  <c r="C183" i="1"/>
  <c r="D182" i="1"/>
  <c r="H182" i="1" s="1"/>
  <c r="C182" i="1"/>
  <c r="D181" i="1"/>
  <c r="H181" i="1" s="1"/>
  <c r="C181" i="1"/>
  <c r="D180" i="1"/>
  <c r="C180" i="1"/>
  <c r="H180" i="1" s="1"/>
  <c r="D179" i="1"/>
  <c r="C179" i="1"/>
  <c r="D178" i="1"/>
  <c r="C178" i="1"/>
  <c r="D177" i="1"/>
  <c r="C177" i="1"/>
  <c r="D176" i="1"/>
  <c r="C176" i="1"/>
  <c r="D175" i="1"/>
  <c r="C175" i="1"/>
  <c r="D174" i="1"/>
  <c r="C174" i="1"/>
  <c r="D173" i="1"/>
  <c r="C173" i="1"/>
  <c r="D172" i="1"/>
  <c r="C172" i="1"/>
  <c r="H172" i="1" s="1"/>
  <c r="H171" i="1"/>
  <c r="D171" i="1"/>
  <c r="C171" i="1"/>
  <c r="G171" i="1" s="1"/>
  <c r="D170" i="1"/>
  <c r="C170" i="1"/>
  <c r="D169" i="1"/>
  <c r="C169" i="1"/>
  <c r="D168" i="1"/>
  <c r="C168" i="1"/>
  <c r="D167" i="1"/>
  <c r="C167" i="1"/>
  <c r="D166" i="1"/>
  <c r="C166" i="1"/>
  <c r="G164" i="1"/>
  <c r="D164" i="1"/>
  <c r="H164" i="1" s="1"/>
  <c r="C164" i="1"/>
  <c r="D163" i="1"/>
  <c r="C163" i="1"/>
  <c r="D162" i="1"/>
  <c r="C162" i="1"/>
  <c r="D161" i="1"/>
  <c r="C161" i="1"/>
  <c r="D160" i="1"/>
  <c r="C160" i="1"/>
  <c r="H158" i="1"/>
  <c r="G158" i="1"/>
  <c r="D158" i="1"/>
  <c r="C158" i="1"/>
  <c r="D157" i="1"/>
  <c r="H157" i="1" s="1"/>
  <c r="C157" i="1"/>
  <c r="D156" i="1"/>
  <c r="C156" i="1"/>
  <c r="C155" i="1"/>
  <c r="D154" i="1"/>
  <c r="C154" i="1"/>
  <c r="D153" i="1"/>
  <c r="C153" i="1"/>
  <c r="D152" i="1"/>
  <c r="G152" i="1" s="1"/>
  <c r="C152" i="1"/>
  <c r="D151" i="1"/>
  <c r="H151" i="1" s="1"/>
  <c r="C151" i="1"/>
  <c r="D150" i="1"/>
  <c r="C150" i="1"/>
  <c r="D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D134" i="1"/>
  <c r="C134" i="1"/>
  <c r="G134" i="1" s="1"/>
  <c r="D133" i="1"/>
  <c r="C133" i="1"/>
  <c r="G133" i="1" s="1"/>
  <c r="D132" i="1"/>
  <c r="H132" i="1" s="1"/>
  <c r="C132" i="1"/>
  <c r="D131" i="1"/>
  <c r="C131" i="1"/>
  <c r="D130" i="1"/>
  <c r="G130" i="1" s="1"/>
  <c r="C130" i="1"/>
  <c r="C129" i="1"/>
  <c r="H128" i="1"/>
  <c r="G128" i="1"/>
  <c r="D128" i="1"/>
  <c r="C128" i="1"/>
  <c r="H127" i="1"/>
  <c r="G127" i="1"/>
  <c r="D127" i="1"/>
  <c r="C127" i="1"/>
  <c r="H126" i="1"/>
  <c r="G126" i="1"/>
  <c r="D126" i="1"/>
  <c r="C126" i="1"/>
  <c r="D125" i="1"/>
  <c r="C125" i="1"/>
  <c r="D124" i="1"/>
  <c r="C124" i="1"/>
  <c r="D123" i="1"/>
  <c r="G123" i="1" s="1"/>
  <c r="C123" i="1"/>
  <c r="D122" i="1"/>
  <c r="C122" i="1"/>
  <c r="D121" i="1"/>
  <c r="C121" i="1"/>
  <c r="D119" i="1"/>
  <c r="C119" i="1"/>
  <c r="D118" i="1"/>
  <c r="C118" i="1"/>
  <c r="D117" i="1"/>
  <c r="C117" i="1"/>
  <c r="D116" i="1"/>
  <c r="C116" i="1"/>
  <c r="D115" i="1"/>
  <c r="C115" i="1"/>
  <c r="D114" i="1"/>
  <c r="C114" i="1"/>
  <c r="D113" i="1"/>
  <c r="C113" i="1"/>
  <c r="H112" i="1"/>
  <c r="G112" i="1"/>
  <c r="D112" i="1"/>
  <c r="C112" i="1"/>
  <c r="H111" i="1"/>
  <c r="G111" i="1"/>
  <c r="D111" i="1"/>
  <c r="C111" i="1"/>
  <c r="H110" i="1"/>
  <c r="G110" i="1"/>
  <c r="D110" i="1"/>
  <c r="C110" i="1"/>
  <c r="H109" i="1"/>
  <c r="G109"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G95" i="1"/>
  <c r="D95" i="1"/>
  <c r="C95" i="1"/>
  <c r="D94" i="1"/>
  <c r="C94" i="1"/>
  <c r="D93" i="1"/>
  <c r="C93" i="1"/>
  <c r="H93" i="1" s="1"/>
  <c r="G92" i="1"/>
  <c r="D92" i="1"/>
  <c r="C92" i="1"/>
  <c r="G91" i="1"/>
  <c r="D91" i="1"/>
  <c r="C91" i="1"/>
  <c r="D90" i="1"/>
  <c r="C90" i="1"/>
  <c r="G90" i="1" s="1"/>
  <c r="D89" i="1"/>
  <c r="C89" i="1"/>
  <c r="H89" i="1" s="1"/>
  <c r="G88" i="1"/>
  <c r="D88" i="1"/>
  <c r="C88" i="1"/>
  <c r="G87" i="1"/>
  <c r="D87" i="1"/>
  <c r="C87" i="1"/>
  <c r="D86" i="1"/>
  <c r="C86" i="1"/>
  <c r="G86" i="1" s="1"/>
  <c r="D85" i="1"/>
  <c r="C85" i="1"/>
  <c r="H85" i="1" s="1"/>
  <c r="G84" i="1"/>
  <c r="D84" i="1"/>
  <c r="C84" i="1"/>
  <c r="G83" i="1"/>
  <c r="D83" i="1"/>
  <c r="C83" i="1"/>
  <c r="D82" i="1"/>
  <c r="C82" i="1"/>
  <c r="G82" i="1" s="1"/>
  <c r="D81" i="1"/>
  <c r="C81" i="1"/>
  <c r="H80" i="1"/>
  <c r="G80" i="1"/>
  <c r="D80" i="1"/>
  <c r="C80" i="1"/>
  <c r="D79" i="1"/>
  <c r="C79" i="1"/>
  <c r="D77" i="1"/>
  <c r="C77" i="1"/>
  <c r="H77" i="1" s="1"/>
  <c r="D76" i="1"/>
  <c r="C76" i="1"/>
  <c r="D75" i="1"/>
  <c r="C75" i="1"/>
  <c r="H75" i="1" s="1"/>
  <c r="D74" i="1"/>
  <c r="C74" i="1"/>
  <c r="H74" i="1" s="1"/>
  <c r="D73" i="1"/>
  <c r="H72" i="1"/>
  <c r="D72" i="1"/>
  <c r="C72" i="1"/>
  <c r="D71" i="1"/>
  <c r="C71" i="1"/>
  <c r="H71" i="1" s="1"/>
  <c r="D70" i="1"/>
  <c r="C70" i="1"/>
  <c r="G70" i="1" s="1"/>
  <c r="H69" i="1"/>
  <c r="D69" i="1"/>
  <c r="C69" i="1"/>
  <c r="H68" i="1"/>
  <c r="D68" i="1"/>
  <c r="C68" i="1"/>
  <c r="D67" i="1"/>
  <c r="C67" i="1"/>
  <c r="H67" i="1" s="1"/>
  <c r="D66" i="1"/>
  <c r="C66" i="1"/>
  <c r="G66" i="1" s="1"/>
  <c r="H65" i="1"/>
  <c r="D65" i="1"/>
  <c r="C65" i="1"/>
  <c r="G65" i="1" s="1"/>
  <c r="H64" i="1"/>
  <c r="D64" i="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D32" i="1"/>
  <c r="H32" i="1" s="1"/>
  <c r="C32" i="1"/>
  <c r="D31" i="1"/>
  <c r="C31" i="1"/>
  <c r="H31" i="1" s="1"/>
  <c r="G30" i="1"/>
  <c r="D30" i="1"/>
  <c r="C30" i="1"/>
  <c r="H30" i="1" s="1"/>
  <c r="G29" i="1"/>
  <c r="D29" i="1"/>
  <c r="C29" i="1"/>
  <c r="D28" i="1"/>
  <c r="C28" i="1"/>
  <c r="G28" i="1" s="1"/>
  <c r="D27" i="1"/>
  <c r="C27" i="1"/>
  <c r="H27" i="1" s="1"/>
  <c r="G26" i="1"/>
  <c r="D26" i="1"/>
  <c r="C26" i="1"/>
  <c r="H26" i="1" s="1"/>
  <c r="D25" i="1"/>
  <c r="C25" i="1"/>
  <c r="D24" i="1"/>
  <c r="C24" i="1"/>
  <c r="G24" i="1" s="1"/>
  <c r="H23" i="1"/>
  <c r="D23" i="1"/>
  <c r="C23" i="1"/>
  <c r="G23" i="1" s="1"/>
  <c r="H22" i="1"/>
  <c r="D22" i="1"/>
  <c r="C22" i="1"/>
  <c r="D21" i="1"/>
  <c r="C21" i="1"/>
  <c r="H21" i="1" s="1"/>
  <c r="D20" i="1"/>
  <c r="C20" i="1"/>
  <c r="G20" i="1" s="1"/>
  <c r="H19" i="1"/>
  <c r="D19" i="1"/>
  <c r="C19" i="1"/>
  <c r="G19" i="1" s="1"/>
  <c r="H18" i="1"/>
  <c r="D18" i="1"/>
  <c r="C18" i="1"/>
  <c r="D17" i="1"/>
  <c r="C17" i="1"/>
  <c r="H17" i="1" s="1"/>
  <c r="D16" i="1"/>
  <c r="C16" i="1"/>
  <c r="G16" i="1" s="1"/>
  <c r="H15" i="1"/>
  <c r="D15" i="1"/>
  <c r="C15" i="1"/>
  <c r="G15" i="1" s="1"/>
  <c r="H14" i="1"/>
  <c r="D14" i="1"/>
  <c r="C14" i="1"/>
  <c r="D13" i="1"/>
  <c r="C13" i="1"/>
  <c r="H13" i="1" s="1"/>
  <c r="D12" i="1"/>
  <c r="C12" i="1"/>
  <c r="G12" i="1" s="1"/>
  <c r="H11" i="1"/>
  <c r="D11" i="1"/>
  <c r="C11" i="1"/>
  <c r="G11" i="1" s="1"/>
  <c r="H10" i="1"/>
  <c r="D10" i="1"/>
  <c r="C10" i="1"/>
  <c r="D9" i="1"/>
  <c r="C9" i="1"/>
  <c r="H9" i="1" s="1"/>
  <c r="D8" i="1"/>
  <c r="C8" i="1"/>
  <c r="G8" i="1" s="1"/>
  <c r="H7" i="1"/>
  <c r="D7" i="1"/>
  <c r="C7" i="1"/>
  <c r="G7" i="1" s="1"/>
  <c r="H6" i="1"/>
  <c r="D6" i="1"/>
  <c r="C6" i="1"/>
  <c r="D5" i="1"/>
  <c r="C5" i="1"/>
  <c r="H5" i="1" s="1"/>
  <c r="D4" i="1"/>
  <c r="C4" i="1"/>
  <c r="G4" i="1" s="1"/>
  <c r="C3" i="1"/>
  <c r="H103" i="1" l="1"/>
  <c r="G103" i="1"/>
  <c r="H117" i="1"/>
  <c r="G117" i="1"/>
  <c r="H210" i="1"/>
  <c r="G210" i="1"/>
  <c r="G542" i="1"/>
  <c r="H542" i="1"/>
  <c r="G550" i="1"/>
  <c r="H550" i="1"/>
  <c r="G558" i="1"/>
  <c r="H558" i="1"/>
  <c r="H98" i="1"/>
  <c r="G98" i="1"/>
  <c r="H107" i="1"/>
  <c r="G107" i="1"/>
  <c r="H119" i="1"/>
  <c r="G119" i="1"/>
  <c r="G183" i="1"/>
  <c r="H183" i="1"/>
  <c r="H212" i="1"/>
  <c r="G212" i="1"/>
  <c r="G534" i="1"/>
  <c r="H534" i="1"/>
  <c r="G69" i="1"/>
  <c r="H84" i="1"/>
  <c r="H88" i="1"/>
  <c r="H92" i="1"/>
  <c r="H95" i="1"/>
  <c r="H133" i="1"/>
  <c r="G151" i="1"/>
  <c r="G181" i="1"/>
  <c r="H188" i="1"/>
  <c r="G188" i="1"/>
  <c r="H194" i="1"/>
  <c r="G194" i="1"/>
  <c r="H196" i="1"/>
  <c r="G196" i="1"/>
  <c r="H198" i="1"/>
  <c r="G198" i="1"/>
  <c r="H200" i="1"/>
  <c r="G200" i="1"/>
  <c r="H202" i="1"/>
  <c r="G202" i="1"/>
  <c r="H204" i="1"/>
  <c r="G204" i="1"/>
  <c r="H223" i="1"/>
  <c r="H227" i="1"/>
  <c r="H231" i="1"/>
  <c r="H235" i="1"/>
  <c r="H239" i="1"/>
  <c r="H243" i="1"/>
  <c r="H247" i="1"/>
  <c r="H512" i="1"/>
  <c r="G512" i="1"/>
  <c r="G517" i="1"/>
  <c r="H520" i="1"/>
  <c r="G520" i="1"/>
  <c r="H563" i="1"/>
  <c r="G566" i="1"/>
  <c r="H566" i="1"/>
  <c r="H571" i="1"/>
  <c r="H96" i="1"/>
  <c r="G96" i="1"/>
  <c r="H100" i="1"/>
  <c r="G100" i="1"/>
  <c r="H105" i="1"/>
  <c r="G105" i="1"/>
  <c r="H115" i="1"/>
  <c r="G115" i="1"/>
  <c r="H208" i="1"/>
  <c r="G208" i="1"/>
  <c r="H214" i="1"/>
  <c r="G214" i="1"/>
  <c r="H216" i="1"/>
  <c r="G216" i="1"/>
  <c r="H218" i="1"/>
  <c r="G218" i="1"/>
  <c r="H370" i="1"/>
  <c r="G370" i="1"/>
  <c r="H508" i="1"/>
  <c r="G508" i="1"/>
  <c r="G526" i="1"/>
  <c r="H526" i="1"/>
  <c r="G588" i="1"/>
  <c r="H588" i="1"/>
  <c r="G596" i="1"/>
  <c r="H596" i="1"/>
  <c r="G604" i="1"/>
  <c r="H604" i="1"/>
  <c r="G612" i="1"/>
  <c r="H612" i="1"/>
  <c r="H4" i="1"/>
  <c r="G6" i="1"/>
  <c r="H8" i="1"/>
  <c r="G10" i="1"/>
  <c r="H12" i="1"/>
  <c r="G14" i="1"/>
  <c r="H16" i="1"/>
  <c r="G18" i="1"/>
  <c r="H20" i="1"/>
  <c r="G22" i="1"/>
  <c r="H24" i="1"/>
  <c r="G27" i="1"/>
  <c r="H29" i="1"/>
  <c r="G31" i="1"/>
  <c r="H66" i="1"/>
  <c r="G68" i="1"/>
  <c r="H70" i="1"/>
  <c r="G72" i="1"/>
  <c r="G77" i="1"/>
  <c r="H83" i="1"/>
  <c r="G85" i="1"/>
  <c r="H87" i="1"/>
  <c r="G89" i="1"/>
  <c r="H91" i="1"/>
  <c r="G93" i="1"/>
  <c r="H97" i="1"/>
  <c r="G97" i="1"/>
  <c r="H99" i="1"/>
  <c r="G99" i="1"/>
  <c r="H101" i="1"/>
  <c r="G101" i="1"/>
  <c r="H104" i="1"/>
  <c r="G104" i="1"/>
  <c r="H106" i="1"/>
  <c r="G106" i="1"/>
  <c r="H114" i="1"/>
  <c r="G114" i="1"/>
  <c r="H116" i="1"/>
  <c r="G116" i="1"/>
  <c r="H118" i="1"/>
  <c r="G118" i="1"/>
  <c r="H209" i="1"/>
  <c r="G209" i="1"/>
  <c r="H213" i="1"/>
  <c r="G213" i="1"/>
  <c r="H215" i="1"/>
  <c r="G215" i="1"/>
  <c r="H217" i="1"/>
  <c r="G217" i="1"/>
  <c r="H219" i="1"/>
  <c r="G219" i="1"/>
  <c r="H222" i="1"/>
  <c r="H226" i="1"/>
  <c r="H230" i="1"/>
  <c r="H234" i="1"/>
  <c r="H238" i="1"/>
  <c r="H242" i="1"/>
  <c r="H246" i="1"/>
  <c r="H365" i="1"/>
  <c r="H412" i="1"/>
  <c r="G530" i="1"/>
  <c r="H530" i="1"/>
  <c r="G538" i="1"/>
  <c r="H538" i="1"/>
  <c r="G546" i="1"/>
  <c r="H546" i="1"/>
  <c r="G554" i="1"/>
  <c r="H554" i="1"/>
  <c r="G592" i="1"/>
  <c r="H592" i="1"/>
  <c r="G600" i="1"/>
  <c r="H600" i="1"/>
  <c r="G608" i="1"/>
  <c r="H608" i="1"/>
  <c r="G616" i="1"/>
  <c r="H616" i="1"/>
  <c r="G5" i="1"/>
  <c r="G9" i="1"/>
  <c r="G13" i="1"/>
  <c r="G17" i="1"/>
  <c r="G21" i="1"/>
  <c r="G25" i="1"/>
  <c r="H25" i="1"/>
  <c r="H28" i="1"/>
  <c r="G67" i="1"/>
  <c r="G71" i="1"/>
  <c r="H82" i="1"/>
  <c r="H86" i="1"/>
  <c r="H90" i="1"/>
  <c r="H94" i="1"/>
  <c r="G94" i="1"/>
  <c r="G161" i="1"/>
  <c r="H193" i="1"/>
  <c r="G193" i="1"/>
  <c r="H195" i="1"/>
  <c r="G195" i="1"/>
  <c r="H197" i="1"/>
  <c r="G197" i="1"/>
  <c r="H199" i="1"/>
  <c r="G199" i="1"/>
  <c r="H201" i="1"/>
  <c r="G201" i="1"/>
  <c r="H203" i="1"/>
  <c r="G203" i="1"/>
  <c r="H205" i="1"/>
  <c r="G205" i="1"/>
  <c r="G513" i="1"/>
  <c r="H516" i="1"/>
  <c r="G516" i="1"/>
  <c r="G521" i="1"/>
  <c r="G562" i="1"/>
  <c r="H562" i="1"/>
  <c r="H567" i="1"/>
  <c r="G570" i="1"/>
  <c r="H570" i="1"/>
  <c r="G131" i="1"/>
  <c r="G153" i="1"/>
  <c r="H163" i="1"/>
  <c r="H185" i="1"/>
  <c r="H207" i="1"/>
  <c r="G365" i="1"/>
  <c r="G371" i="1"/>
  <c r="G384" i="1"/>
  <c r="G412"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H576" i="1"/>
  <c r="G576" i="1"/>
  <c r="H578" i="1"/>
  <c r="G578" i="1"/>
  <c r="H580" i="1"/>
  <c r="G580" i="1"/>
  <c r="H582" i="1"/>
  <c r="G582" i="1"/>
  <c r="H584" i="1"/>
  <c r="G584" i="1"/>
  <c r="H586" i="1"/>
  <c r="G586" i="1"/>
  <c r="H589" i="1"/>
  <c r="H593" i="1"/>
  <c r="H597" i="1"/>
  <c r="H601" i="1"/>
  <c r="H605" i="1"/>
  <c r="H609" i="1"/>
  <c r="H613" i="1"/>
  <c r="H618" i="1"/>
  <c r="G618" i="1"/>
  <c r="H178" i="1"/>
  <c r="G64" i="1"/>
  <c r="H156" i="1"/>
  <c r="H170" i="1"/>
  <c r="G191" i="1"/>
  <c r="G289" i="1"/>
  <c r="G291" i="1"/>
  <c r="G367" i="1"/>
  <c r="G383" i="1"/>
  <c r="G397" i="1"/>
  <c r="H411" i="1"/>
  <c r="H506" i="1"/>
  <c r="H510" i="1"/>
  <c r="H514" i="1"/>
  <c r="H518" i="1"/>
  <c r="G524" i="1"/>
  <c r="G528" i="1"/>
  <c r="G532" i="1"/>
  <c r="G536" i="1"/>
  <c r="G540" i="1"/>
  <c r="G544" i="1"/>
  <c r="G548" i="1"/>
  <c r="G552" i="1"/>
  <c r="G556" i="1"/>
  <c r="G560" i="1"/>
  <c r="G564" i="1"/>
  <c r="G568" i="1"/>
  <c r="G572" i="1"/>
  <c r="H505" i="1"/>
  <c r="H513" i="1"/>
  <c r="H517" i="1"/>
  <c r="H521" i="1"/>
  <c r="G527" i="1"/>
  <c r="G531" i="1"/>
  <c r="G535" i="1"/>
  <c r="G539" i="1"/>
  <c r="G543" i="1"/>
  <c r="G547" i="1"/>
  <c r="G551" i="1"/>
  <c r="G555" i="1"/>
  <c r="G559" i="1"/>
  <c r="G563" i="1"/>
  <c r="G567" i="1"/>
  <c r="G571" i="1"/>
  <c r="H575" i="1"/>
  <c r="G575" i="1"/>
  <c r="H577" i="1"/>
  <c r="G577" i="1"/>
  <c r="H579" i="1"/>
  <c r="G579" i="1"/>
  <c r="H581" i="1"/>
  <c r="G581" i="1"/>
  <c r="H583" i="1"/>
  <c r="G583" i="1"/>
  <c r="H585" i="1"/>
  <c r="G585" i="1"/>
  <c r="H617" i="1"/>
  <c r="G617" i="1"/>
  <c r="H621" i="1"/>
  <c r="G621" i="1"/>
  <c r="H623" i="1"/>
  <c r="G623" i="1"/>
  <c r="H625" i="1"/>
  <c r="G625" i="1"/>
  <c r="H627" i="1"/>
  <c r="G627" i="1"/>
  <c r="H631" i="1"/>
  <c r="G631" i="1"/>
  <c r="H644" i="1"/>
  <c r="H646" i="1"/>
  <c r="G646" i="1"/>
  <c r="H648" i="1"/>
  <c r="G648" i="1"/>
  <c r="H707" i="1"/>
  <c r="G707" i="1"/>
  <c r="H711" i="1"/>
  <c r="G711" i="1"/>
  <c r="H620" i="1"/>
  <c r="G620" i="1"/>
  <c r="H622" i="1"/>
  <c r="G622" i="1"/>
  <c r="H624" i="1"/>
  <c r="G624" i="1"/>
  <c r="H626" i="1"/>
  <c r="G626" i="1"/>
  <c r="H628" i="1"/>
  <c r="G628" i="1"/>
  <c r="H632" i="1"/>
  <c r="G632" i="1"/>
  <c r="H647" i="1"/>
  <c r="G647" i="1"/>
  <c r="H706" i="1"/>
  <c r="G706" i="1"/>
  <c r="H708" i="1"/>
  <c r="G708" i="1"/>
  <c r="H712" i="1"/>
  <c r="G712" i="1"/>
  <c r="H1267" i="1"/>
  <c r="G1267" i="1"/>
  <c r="H1269" i="1"/>
  <c r="G1269" i="1"/>
  <c r="H1271" i="1"/>
  <c r="G1271"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4" i="1"/>
  <c r="G1324" i="1"/>
  <c r="H1328" i="1"/>
  <c r="G1328" i="1"/>
  <c r="J1445" i="1"/>
  <c r="G1445" i="1"/>
  <c r="H1445" i="1"/>
  <c r="J1452" i="1"/>
  <c r="G1452" i="1"/>
  <c r="H1470" i="1"/>
  <c r="G1470" i="1"/>
  <c r="H1513" i="1"/>
  <c r="G1513" i="1"/>
  <c r="G1525" i="1"/>
  <c r="H1525" i="1"/>
  <c r="G1533" i="1"/>
  <c r="H1533" i="1"/>
  <c r="G1560" i="1"/>
  <c r="H1560" i="1"/>
  <c r="H995" i="1"/>
  <c r="H999" i="1"/>
  <c r="G1001" i="1"/>
  <c r="G1003" i="1"/>
  <c r="H1015" i="1"/>
  <c r="G1016" i="1"/>
  <c r="H1033" i="1"/>
  <c r="G1034" i="1"/>
  <c r="G1035" i="1"/>
  <c r="G1036" i="1"/>
  <c r="G1037" i="1"/>
  <c r="G1038" i="1"/>
  <c r="G1039" i="1"/>
  <c r="G1040" i="1"/>
  <c r="G1054" i="1"/>
  <c r="H1138" i="1"/>
  <c r="G1155" i="1"/>
  <c r="H1216" i="1"/>
  <c r="G1229" i="1"/>
  <c r="G1230" i="1"/>
  <c r="G1231" i="1"/>
  <c r="G1232" i="1"/>
  <c r="G1234" i="1"/>
  <c r="H1243" i="1"/>
  <c r="G1243" i="1"/>
  <c r="H1465" i="1"/>
  <c r="G1465" i="1"/>
  <c r="I1465" i="1" s="1"/>
  <c r="H1467" i="1"/>
  <c r="G1467" i="1"/>
  <c r="G1496" i="1"/>
  <c r="H1496" i="1"/>
  <c r="H1511" i="1"/>
  <c r="G1511" i="1"/>
  <c r="H1529" i="1"/>
  <c r="G1529" i="1"/>
  <c r="H1556" i="1"/>
  <c r="G1556" i="1"/>
  <c r="H986" i="1"/>
  <c r="G992" i="1"/>
  <c r="G996" i="1"/>
  <c r="H1000" i="1"/>
  <c r="H1002" i="1"/>
  <c r="H1008" i="1"/>
  <c r="H1022" i="1"/>
  <c r="G1023" i="1"/>
  <c r="G1024" i="1"/>
  <c r="G1025" i="1"/>
  <c r="G1026" i="1"/>
  <c r="G1027" i="1"/>
  <c r="G1028" i="1"/>
  <c r="G1029" i="1"/>
  <c r="G1051" i="1"/>
  <c r="G1052" i="1"/>
  <c r="G1053" i="1"/>
  <c r="H1056" i="1"/>
  <c r="G1057" i="1"/>
  <c r="G1058" i="1"/>
  <c r="G1059" i="1"/>
  <c r="G1060" i="1"/>
  <c r="G1061"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H1148" i="1"/>
  <c r="G1157" i="1"/>
  <c r="G1158" i="1"/>
  <c r="G1159" i="1"/>
  <c r="G1160" i="1"/>
  <c r="G1161" i="1"/>
  <c r="G1162" i="1"/>
  <c r="G1163" i="1"/>
  <c r="G1164" i="1"/>
  <c r="G1168" i="1"/>
  <c r="G1169" i="1"/>
  <c r="G1170" i="1"/>
  <c r="G1171" i="1"/>
  <c r="G1172" i="1"/>
  <c r="G1173" i="1"/>
  <c r="G1174" i="1"/>
  <c r="G1175" i="1"/>
  <c r="G1176" i="1"/>
  <c r="G1177" i="1"/>
  <c r="G1178" i="1"/>
  <c r="G1179" i="1"/>
  <c r="G1180" i="1"/>
  <c r="G1181" i="1"/>
  <c r="G1182" i="1"/>
  <c r="H1218" i="1"/>
  <c r="G1219" i="1"/>
  <c r="G1220" i="1"/>
  <c r="G1221" i="1"/>
  <c r="G1225" i="1"/>
  <c r="G1233" i="1"/>
  <c r="H1237" i="1"/>
  <c r="G1238" i="1"/>
  <c r="H1239" i="1"/>
  <c r="H1268" i="1"/>
  <c r="G1268" i="1"/>
  <c r="H1270" i="1"/>
  <c r="G1270" i="1"/>
  <c r="H1272" i="1"/>
  <c r="G1272"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3" i="1"/>
  <c r="G1323" i="1"/>
  <c r="H1327" i="1"/>
  <c r="G1327" i="1"/>
  <c r="H1330" i="1"/>
  <c r="G1330" i="1"/>
  <c r="H1504" i="1"/>
  <c r="G1504" i="1"/>
  <c r="H1527" i="1"/>
  <c r="G1527" i="1"/>
  <c r="H1004" i="1"/>
  <c r="H1017" i="1"/>
  <c r="H1041" i="1"/>
  <c r="H1242" i="1"/>
  <c r="G1242" i="1"/>
  <c r="G1440" i="1"/>
  <c r="H1440" i="1"/>
  <c r="H1458" i="1"/>
  <c r="G1458" i="1"/>
  <c r="I1458" i="1" s="1"/>
  <c r="H1519" i="1"/>
  <c r="G1519" i="1"/>
  <c r="G1536" i="1"/>
  <c r="H1536" i="1"/>
  <c r="H1263" i="1"/>
  <c r="H1278" i="1"/>
  <c r="H1326" i="1"/>
  <c r="H1335" i="1"/>
  <c r="G1335" i="1"/>
  <c r="J1439" i="1"/>
  <c r="G1448" i="1"/>
  <c r="G1450" i="1"/>
  <c r="I1450" i="1" s="1"/>
  <c r="J1460" i="1"/>
  <c r="G1478" i="1"/>
  <c r="H1480" i="1"/>
  <c r="G1484" i="1"/>
  <c r="H1488" i="1"/>
  <c r="G1488" i="1"/>
  <c r="G1540" i="1"/>
  <c r="H1544" i="1"/>
  <c r="H1551" i="1"/>
  <c r="G1551" i="1"/>
  <c r="G1563" i="1"/>
  <c r="H1325" i="1"/>
  <c r="H1331" i="1"/>
  <c r="G1331" i="1"/>
  <c r="J1443" i="1"/>
  <c r="G1446" i="1"/>
  <c r="H1463" i="1"/>
  <c r="H1471" i="1"/>
  <c r="G1471" i="1"/>
  <c r="H1485" i="1"/>
  <c r="G1485" i="1"/>
  <c r="H1535" i="1"/>
  <c r="G1535" i="1"/>
  <c r="H1577" i="1"/>
  <c r="G1577" i="1"/>
  <c r="F29" i="4"/>
  <c r="D580" i="4"/>
  <c r="D114" i="6"/>
  <c r="F115" i="6"/>
  <c r="D351" i="4"/>
  <c r="C346" i="1" s="1"/>
  <c r="F352" i="4"/>
  <c r="G142" i="9"/>
  <c r="E142" i="9" s="1"/>
  <c r="B142" i="9" s="1"/>
  <c r="F603" i="4"/>
  <c r="G1325" i="1"/>
  <c r="H1332" i="1"/>
  <c r="G1334" i="1"/>
  <c r="G1443" i="1"/>
  <c r="J1458" i="1"/>
  <c r="H1460" i="1"/>
  <c r="G1460" i="1"/>
  <c r="I1460" i="1" s="1"/>
  <c r="G1463" i="1"/>
  <c r="J1465" i="1"/>
  <c r="G1473" i="1"/>
  <c r="I1473" i="1" s="1"/>
  <c r="G1476" i="1"/>
  <c r="I1476" i="1" s="1"/>
  <c r="H1491" i="1"/>
  <c r="G1491" i="1"/>
  <c r="H1567" i="1"/>
  <c r="G1567" i="1"/>
  <c r="F300" i="4"/>
  <c r="D299" i="4"/>
  <c r="C294" i="1" s="1"/>
  <c r="E311" i="4"/>
  <c r="D306" i="1" s="1"/>
  <c r="G287" i="9"/>
  <c r="E287" i="9" s="1"/>
  <c r="B287" i="9" s="1"/>
  <c r="F149" i="5"/>
  <c r="E50" i="4"/>
  <c r="D46" i="1" s="1"/>
  <c r="E298" i="4"/>
  <c r="D293" i="1" s="1"/>
  <c r="F516" i="4"/>
  <c r="D515" i="4"/>
  <c r="F568" i="4"/>
  <c r="D567" i="4"/>
  <c r="B30" i="9"/>
  <c r="B61" i="9"/>
  <c r="B83" i="9"/>
  <c r="E84" i="9"/>
  <c r="B84" i="9" s="1"/>
  <c r="H1333" i="1"/>
  <c r="G1424" i="1"/>
  <c r="G1426" i="1"/>
  <c r="G1428" i="1"/>
  <c r="G1430" i="1"/>
  <c r="G1432" i="1"/>
  <c r="G1434" i="1"/>
  <c r="G1438" i="1"/>
  <c r="J1440" i="1"/>
  <c r="G1441" i="1"/>
  <c r="J1467" i="1"/>
  <c r="H1469" i="1"/>
  <c r="J1473" i="1"/>
  <c r="H1475" i="1"/>
  <c r="J1476" i="1"/>
  <c r="H1478" i="1"/>
  <c r="E82" i="4"/>
  <c r="D78" i="1" s="1"/>
  <c r="E106" i="4"/>
  <c r="D102" i="1" s="1"/>
  <c r="D215" i="4"/>
  <c r="C211" i="1" s="1"/>
  <c r="E252" i="4"/>
  <c r="D248" i="1" s="1"/>
  <c r="E515" i="4"/>
  <c r="D509" i="1" s="1"/>
  <c r="E567" i="4"/>
  <c r="H286" i="9"/>
  <c r="E87" i="5"/>
  <c r="D134" i="5"/>
  <c r="F135" i="5"/>
  <c r="E21" i="9"/>
  <c r="B21" i="9" s="1"/>
  <c r="E51" i="9"/>
  <c r="B51" i="9" s="1"/>
  <c r="B55" i="9"/>
  <c r="E56" i="9"/>
  <c r="B56" i="9" s="1"/>
  <c r="B97" i="9"/>
  <c r="B119" i="9"/>
  <c r="B129" i="9"/>
  <c r="E130" i="9"/>
  <c r="B130" i="9" s="1"/>
  <c r="B147" i="9"/>
  <c r="E149" i="9"/>
  <c r="B149" i="9" s="1"/>
  <c r="B231" i="9"/>
  <c r="B243" i="9"/>
  <c r="F245" i="9"/>
  <c r="B245" i="9" s="1"/>
  <c r="B263" i="9"/>
  <c r="D44" i="4"/>
  <c r="G129" i="1"/>
  <c r="F210" i="4"/>
  <c r="E224" i="4"/>
  <c r="D220" i="1" s="1"/>
  <c r="F388" i="4"/>
  <c r="E643" i="4"/>
  <c r="D637" i="1" s="1"/>
  <c r="D459" i="4"/>
  <c r="D625" i="4"/>
  <c r="F88" i="5"/>
  <c r="F191" i="5"/>
  <c r="D190" i="5"/>
  <c r="B35" i="9"/>
  <c r="E45" i="9"/>
  <c r="B45" i="9" s="1"/>
  <c r="E50" i="9"/>
  <c r="B50" i="9" s="1"/>
  <c r="E63" i="9"/>
  <c r="B63" i="9" s="1"/>
  <c r="B67" i="9"/>
  <c r="B73" i="9"/>
  <c r="E85" i="9"/>
  <c r="B85" i="9" s="1"/>
  <c r="B89" i="9"/>
  <c r="B107" i="9"/>
  <c r="E109" i="9"/>
  <c r="B109" i="9" s="1"/>
  <c r="B139" i="9"/>
  <c r="E141" i="9"/>
  <c r="B141" i="9" s="1"/>
  <c r="F215" i="9"/>
  <c r="B215" i="9" s="1"/>
  <c r="F224" i="9"/>
  <c r="B228" i="9"/>
  <c r="F251" i="9"/>
  <c r="B251" i="9" s="1"/>
  <c r="F256" i="9"/>
  <c r="B260" i="9"/>
  <c r="E35" i="6"/>
  <c r="B23" i="9"/>
  <c r="E25" i="9"/>
  <c r="B25" i="9" s="1"/>
  <c r="B29" i="9"/>
  <c r="B34" i="9"/>
  <c r="E36" i="9"/>
  <c r="B36" i="9" s="1"/>
  <c r="E44" i="9"/>
  <c r="B44" i="9" s="1"/>
  <c r="B53" i="9"/>
  <c r="B58" i="9"/>
  <c r="E60" i="9"/>
  <c r="B60" i="9" s="1"/>
  <c r="E68" i="9"/>
  <c r="B68" i="9" s="1"/>
  <c r="B101" i="9"/>
  <c r="E108" i="9"/>
  <c r="B108" i="9" s="1"/>
  <c r="B117" i="9"/>
  <c r="E118" i="9"/>
  <c r="B133" i="9"/>
  <c r="E134" i="9"/>
  <c r="F213" i="9"/>
  <c r="B213" i="9" s="1"/>
  <c r="F233" i="9"/>
  <c r="B233" i="9" s="1"/>
  <c r="B236" i="9"/>
  <c r="F249" i="9"/>
  <c r="B249" i="9" s="1"/>
  <c r="F265" i="9"/>
  <c r="B265" i="9" s="1"/>
  <c r="B268" i="9"/>
  <c r="E273" i="9"/>
  <c r="B273" i="9" s="1"/>
  <c r="F275" i="9"/>
  <c r="D643" i="4"/>
  <c r="E421" i="4"/>
  <c r="D415" i="1" s="1"/>
  <c r="E472" i="4"/>
  <c r="D466" i="1" s="1"/>
  <c r="D529" i="4"/>
  <c r="C523" i="1" s="1"/>
  <c r="F63" i="5"/>
  <c r="D5" i="6"/>
  <c r="D89" i="6"/>
  <c r="D24" i="8"/>
  <c r="C1499" i="1" s="1"/>
  <c r="D49" i="8"/>
  <c r="C1524" i="1" s="1"/>
  <c r="H164" i="9"/>
  <c r="E33" i="9"/>
  <c r="B33" i="9" s="1"/>
  <c r="E38" i="9"/>
  <c r="B38" i="9" s="1"/>
  <c r="E39" i="9"/>
  <c r="B39" i="9" s="1"/>
  <c r="E48" i="9"/>
  <c r="B48" i="9" s="1"/>
  <c r="E57" i="9"/>
  <c r="B57" i="9" s="1"/>
  <c r="E72" i="9"/>
  <c r="B72" i="9" s="1"/>
  <c r="E80" i="9"/>
  <c r="B80" i="9" s="1"/>
  <c r="E88" i="9"/>
  <c r="B88" i="9" s="1"/>
  <c r="E96" i="9"/>
  <c r="B96" i="9" s="1"/>
  <c r="E105" i="9"/>
  <c r="B105" i="9" s="1"/>
  <c r="E110" i="9"/>
  <c r="E121" i="9"/>
  <c r="B121" i="9" s="1"/>
  <c r="E122" i="9"/>
  <c r="B122" i="9" s="1"/>
  <c r="E137" i="9"/>
  <c r="B137" i="9" s="1"/>
  <c r="E138" i="9"/>
  <c r="B138" i="9" s="1"/>
  <c r="E145" i="9"/>
  <c r="B145" i="9" s="1"/>
  <c r="E146" i="9"/>
  <c r="E157" i="9"/>
  <c r="B157" i="9" s="1"/>
  <c r="E158" i="9"/>
  <c r="B158" i="9" s="1"/>
  <c r="B224" i="9"/>
  <c r="F230" i="9"/>
  <c r="F236" i="9"/>
  <c r="F237" i="9"/>
  <c r="B237" i="9" s="1"/>
  <c r="B240" i="9"/>
  <c r="F246" i="9"/>
  <c r="F252" i="9"/>
  <c r="B252" i="9" s="1"/>
  <c r="F253" i="9"/>
  <c r="B253" i="9" s="1"/>
  <c r="B256" i="9"/>
  <c r="F262" i="9"/>
  <c r="F268" i="9"/>
  <c r="F269" i="9"/>
  <c r="B269" i="9" s="1"/>
  <c r="E288" i="9"/>
  <c r="B288" i="9" s="1"/>
  <c r="D1453" i="1"/>
  <c r="D1454" i="1"/>
  <c r="G1456" i="1"/>
  <c r="I1456" i="1" s="1"/>
  <c r="F214" i="9"/>
  <c r="B214" i="9" s="1"/>
  <c r="H30" i="3"/>
  <c r="C1453" i="1"/>
  <c r="G1453" i="1" s="1"/>
  <c r="D5" i="7"/>
  <c r="J1456" i="1"/>
  <c r="C1454" i="1"/>
  <c r="G1576" i="1"/>
  <c r="H1576" i="1"/>
  <c r="G1579" i="1"/>
  <c r="I36" i="3"/>
  <c r="G1505" i="1"/>
  <c r="G1508" i="1"/>
  <c r="G1503" i="1"/>
  <c r="G1509" i="1"/>
  <c r="H1501" i="1"/>
  <c r="G1507" i="1"/>
  <c r="H1481" i="1"/>
  <c r="G1481" i="1"/>
  <c r="G1483" i="1"/>
  <c r="G1492" i="1"/>
  <c r="H1489" i="1"/>
  <c r="G1487" i="1"/>
  <c r="E141" i="6"/>
  <c r="F28" i="6"/>
  <c r="C1322" i="1"/>
  <c r="G1326" i="1"/>
  <c r="D1019" i="1"/>
  <c r="G1019" i="1" s="1"/>
  <c r="E12" i="5"/>
  <c r="D990" i="1" s="1"/>
  <c r="H1266" i="1"/>
  <c r="H1264" i="1"/>
  <c r="H1241" i="1"/>
  <c r="F259" i="5"/>
  <c r="H1236" i="1"/>
  <c r="G1223" i="1"/>
  <c r="H1223" i="1"/>
  <c r="G1224" i="1"/>
  <c r="F246" i="5"/>
  <c r="G1228" i="1"/>
  <c r="D1227" i="1"/>
  <c r="E279" i="9"/>
  <c r="B279" i="9" s="1"/>
  <c r="E245" i="5"/>
  <c r="D1222" i="1" s="1"/>
  <c r="D1215" i="1"/>
  <c r="H1166" i="1"/>
  <c r="H1154" i="1"/>
  <c r="H1156" i="1"/>
  <c r="H1155" i="1"/>
  <c r="H1151" i="1"/>
  <c r="G1138" i="1"/>
  <c r="F146" i="5"/>
  <c r="E284" i="9"/>
  <c r="B284" i="9" s="1"/>
  <c r="H1064" i="1"/>
  <c r="H1062" i="1"/>
  <c r="H1050" i="1"/>
  <c r="H1045" i="1"/>
  <c r="H1043" i="1"/>
  <c r="H1042" i="1"/>
  <c r="H1032" i="1"/>
  <c r="H1030" i="1"/>
  <c r="H1031" i="1"/>
  <c r="F52" i="5"/>
  <c r="H1021" i="1"/>
  <c r="H1020" i="1"/>
  <c r="H1013" i="1"/>
  <c r="F35" i="5"/>
  <c r="H1014" i="1"/>
  <c r="H1007" i="1"/>
  <c r="H1006" i="1"/>
  <c r="H1001" i="1"/>
  <c r="G999" i="1"/>
  <c r="H998" i="1"/>
  <c r="F19" i="5"/>
  <c r="G997" i="1"/>
  <c r="G995" i="1"/>
  <c r="G994" i="1"/>
  <c r="H991" i="1"/>
  <c r="H987" i="1"/>
  <c r="F288" i="4"/>
  <c r="H283" i="1"/>
  <c r="H284" i="1"/>
  <c r="G713" i="1"/>
  <c r="G710" i="1"/>
  <c r="G709" i="1"/>
  <c r="G705" i="1"/>
  <c r="G649" i="1"/>
  <c r="E22" i="9"/>
  <c r="B22" i="9" s="1"/>
  <c r="H643" i="1"/>
  <c r="H642" i="1"/>
  <c r="H645" i="1"/>
  <c r="F652" i="4"/>
  <c r="H397" i="1"/>
  <c r="H398" i="1"/>
  <c r="H383" i="1"/>
  <c r="H385" i="1"/>
  <c r="H373" i="1"/>
  <c r="G373" i="1"/>
  <c r="E363" i="4"/>
  <c r="D358" i="1" s="1"/>
  <c r="G374" i="1"/>
  <c r="H371" i="1"/>
  <c r="G369" i="1"/>
  <c r="H367" i="1"/>
  <c r="G366" i="1"/>
  <c r="H413" i="1"/>
  <c r="F418" i="4"/>
  <c r="H289" i="1"/>
  <c r="G411" i="1"/>
  <c r="E644" i="4"/>
  <c r="D638" i="1" s="1"/>
  <c r="F226" i="9"/>
  <c r="H260" i="1"/>
  <c r="E263" i="4"/>
  <c r="D259" i="1" s="1"/>
  <c r="H261" i="1"/>
  <c r="H191" i="1"/>
  <c r="G189" i="1"/>
  <c r="H187" i="1"/>
  <c r="G186" i="1"/>
  <c r="E46" i="9"/>
  <c r="B46" i="9" s="1"/>
  <c r="F222" i="9"/>
  <c r="G185" i="1"/>
  <c r="F188" i="4"/>
  <c r="G182" i="1"/>
  <c r="F220" i="9"/>
  <c r="B220" i="9" s="1"/>
  <c r="F219" i="9"/>
  <c r="B219" i="9" s="1"/>
  <c r="E43" i="9"/>
  <c r="B43" i="9" s="1"/>
  <c r="E42" i="9"/>
  <c r="B42" i="9" s="1"/>
  <c r="H179" i="1"/>
  <c r="F218" i="9"/>
  <c r="B218" i="9" s="1"/>
  <c r="G178" i="1"/>
  <c r="E41" i="9"/>
  <c r="B41" i="9" s="1"/>
  <c r="H177" i="1"/>
  <c r="H176" i="1"/>
  <c r="H175" i="1"/>
  <c r="E163" i="4"/>
  <c r="D159" i="1" s="1"/>
  <c r="H173" i="1"/>
  <c r="F177" i="4"/>
  <c r="H174" i="1"/>
  <c r="H169" i="1"/>
  <c r="H168" i="1"/>
  <c r="H167" i="1"/>
  <c r="H166" i="1"/>
  <c r="G163" i="1"/>
  <c r="H162" i="1"/>
  <c r="H160" i="1"/>
  <c r="H161" i="1"/>
  <c r="G157" i="1"/>
  <c r="H155" i="1"/>
  <c r="G155" i="1"/>
  <c r="E152" i="4"/>
  <c r="D148" i="1" s="1"/>
  <c r="G156" i="1"/>
  <c r="F159" i="4"/>
  <c r="H154" i="1"/>
  <c r="H153" i="1"/>
  <c r="H152" i="1"/>
  <c r="H150" i="1"/>
  <c r="F153" i="4"/>
  <c r="H146" i="1"/>
  <c r="G132" i="1"/>
  <c r="H129" i="1"/>
  <c r="H131" i="1"/>
  <c r="F133" i="4"/>
  <c r="H130" i="1"/>
  <c r="H125" i="1"/>
  <c r="H124" i="1"/>
  <c r="E124" i="4"/>
  <c r="D120" i="1" s="1"/>
  <c r="H123" i="1"/>
  <c r="H121" i="1"/>
  <c r="F125" i="4"/>
  <c r="H122" i="1"/>
  <c r="E37" i="9"/>
  <c r="B37" i="9" s="1"/>
  <c r="H108" i="1"/>
  <c r="H113" i="1"/>
  <c r="F112" i="4"/>
  <c r="F83" i="4"/>
  <c r="H79" i="1"/>
  <c r="H81" i="1"/>
  <c r="H76" i="1"/>
  <c r="F77" i="4"/>
  <c r="E7" i="4"/>
  <c r="D3" i="1" s="1"/>
  <c r="H3" i="1" s="1"/>
  <c r="G32" i="1"/>
  <c r="F216" i="9"/>
  <c r="B216" i="9" s="1"/>
  <c r="E283" i="9"/>
  <c r="B283" i="9" s="1"/>
  <c r="G1278" i="1"/>
  <c r="G1273" i="1"/>
  <c r="G1266" i="1"/>
  <c r="G1264" i="1"/>
  <c r="G1263" i="1"/>
  <c r="G1244" i="1"/>
  <c r="G1241" i="1"/>
  <c r="G1240" i="1"/>
  <c r="D258" i="5"/>
  <c r="C1222" i="1"/>
  <c r="D238" i="5"/>
  <c r="G1165" i="1"/>
  <c r="G1156" i="1"/>
  <c r="G1154" i="1"/>
  <c r="G1056" i="1"/>
  <c r="G1048" i="1"/>
  <c r="H1048" i="1"/>
  <c r="G1045" i="1"/>
  <c r="G1043" i="1"/>
  <c r="G1041" i="1"/>
  <c r="G1042" i="1"/>
  <c r="G1033" i="1"/>
  <c r="G1032" i="1"/>
  <c r="G1030" i="1"/>
  <c r="G1031" i="1"/>
  <c r="G1022" i="1"/>
  <c r="G1021" i="1"/>
  <c r="G1020" i="1"/>
  <c r="G1017" i="1"/>
  <c r="G1015" i="1"/>
  <c r="G1013" i="1"/>
  <c r="G1014" i="1"/>
  <c r="G1007" i="1"/>
  <c r="H997" i="1"/>
  <c r="D12" i="5"/>
  <c r="D7" i="5" s="1"/>
  <c r="G993" i="1"/>
  <c r="G991" i="1"/>
  <c r="F13" i="5"/>
  <c r="G986" i="1"/>
  <c r="G987" i="1"/>
  <c r="E274" i="9"/>
  <c r="B274" i="9" s="1"/>
  <c r="G644" i="1"/>
  <c r="G643" i="1"/>
  <c r="G642" i="1"/>
  <c r="G645" i="1"/>
  <c r="G641" i="1"/>
  <c r="C364" i="1"/>
  <c r="G290" i="1"/>
  <c r="G413" i="1"/>
  <c r="D644" i="4"/>
  <c r="G284" i="1"/>
  <c r="G282" i="1"/>
  <c r="G283" i="1"/>
  <c r="G261" i="1"/>
  <c r="G260" i="1"/>
  <c r="C206" i="1"/>
  <c r="D196" i="4"/>
  <c r="C184" i="1"/>
  <c r="G184" i="1" s="1"/>
  <c r="H184" i="1"/>
  <c r="F221" i="9"/>
  <c r="B221" i="9" s="1"/>
  <c r="G180" i="1"/>
  <c r="G179" i="1"/>
  <c r="G177" i="1"/>
  <c r="G176" i="1"/>
  <c r="G175" i="1"/>
  <c r="G174" i="1"/>
  <c r="G173" i="1"/>
  <c r="G172" i="1"/>
  <c r="G170" i="1"/>
  <c r="G169" i="1"/>
  <c r="G168" i="1"/>
  <c r="G167" i="1"/>
  <c r="H165" i="1"/>
  <c r="G165" i="1"/>
  <c r="G166" i="1"/>
  <c r="F169" i="4"/>
  <c r="G160" i="1"/>
  <c r="G162" i="1"/>
  <c r="E40" i="9"/>
  <c r="B40" i="9" s="1"/>
  <c r="D163" i="4"/>
  <c r="G154" i="1"/>
  <c r="F217" i="9"/>
  <c r="B217" i="9" s="1"/>
  <c r="C149" i="1"/>
  <c r="H149" i="1" s="1"/>
  <c r="D152" i="4"/>
  <c r="G150" i="1"/>
  <c r="G146" i="1"/>
  <c r="C135" i="1"/>
  <c r="F134" i="4"/>
  <c r="G125" i="1"/>
  <c r="G124" i="1"/>
  <c r="G121" i="1"/>
  <c r="G122" i="1"/>
  <c r="D124" i="4"/>
  <c r="G113" i="1"/>
  <c r="G108" i="1"/>
  <c r="G81" i="1"/>
  <c r="G79" i="1"/>
  <c r="G76" i="1"/>
  <c r="G75" i="1"/>
  <c r="G74" i="1"/>
  <c r="C73"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G1403" i="1"/>
  <c r="G1405" i="1"/>
  <c r="G1407" i="1"/>
  <c r="G1409" i="1"/>
  <c r="G1411" i="1"/>
  <c r="G1413" i="1"/>
  <c r="G1415" i="1"/>
  <c r="G1417" i="1"/>
  <c r="G1419" i="1"/>
  <c r="G1421"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G1402" i="1"/>
  <c r="G1404" i="1"/>
  <c r="G1406" i="1"/>
  <c r="G1410" i="1"/>
  <c r="G1412" i="1"/>
  <c r="G1414" i="1"/>
  <c r="G1416" i="1"/>
  <c r="G1418" i="1"/>
  <c r="G1420" i="1"/>
  <c r="G1422" i="1"/>
  <c r="H1400" i="1"/>
  <c r="H1401" i="1"/>
  <c r="H1402" i="1"/>
  <c r="H1403" i="1"/>
  <c r="H1404" i="1"/>
  <c r="H1405" i="1"/>
  <c r="H1406" i="1"/>
  <c r="H1407"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7" i="1"/>
  <c r="H1438" i="1"/>
  <c r="H1439" i="1"/>
  <c r="I1439" i="1" s="1"/>
  <c r="H1441" i="1"/>
  <c r="I1441" i="1" s="1"/>
  <c r="H1444" i="1"/>
  <c r="G1444" i="1"/>
  <c r="I1444" i="1" s="1"/>
  <c r="H1446" i="1"/>
  <c r="G1447" i="1"/>
  <c r="I1447" i="1" s="1"/>
  <c r="J1447" i="1"/>
  <c r="H1448" i="1"/>
  <c r="I1448" i="1" s="1"/>
  <c r="G1449" i="1"/>
  <c r="I1449" i="1" s="1"/>
  <c r="J1449" i="1"/>
  <c r="H1450" i="1"/>
  <c r="G1451" i="1"/>
  <c r="I1451" i="1" s="1"/>
  <c r="J1451" i="1"/>
  <c r="H1452" i="1"/>
  <c r="I1463" i="1"/>
  <c r="I1467" i="1"/>
  <c r="I1471" i="1"/>
  <c r="H1477" i="1"/>
  <c r="G1477" i="1"/>
  <c r="I1477" i="1" s="1"/>
  <c r="J1477" i="1"/>
  <c r="H1486" i="1"/>
  <c r="G1486" i="1"/>
  <c r="H1490" i="1"/>
  <c r="G1490" i="1"/>
  <c r="H1494" i="1"/>
  <c r="G1494" i="1"/>
  <c r="H1498" i="1"/>
  <c r="G1498" i="1"/>
  <c r="H1502" i="1"/>
  <c r="G1502" i="1"/>
  <c r="H1457" i="1"/>
  <c r="G1457" i="1"/>
  <c r="J1457" i="1"/>
  <c r="H1461" i="1"/>
  <c r="G1461" i="1"/>
  <c r="H1464" i="1"/>
  <c r="G1464" i="1"/>
  <c r="I1464" i="1" s="1"/>
  <c r="J1464" i="1"/>
  <c r="H1468" i="1"/>
  <c r="G1468" i="1"/>
  <c r="J1468" i="1"/>
  <c r="H1472" i="1"/>
  <c r="G1472" i="1"/>
  <c r="I1472" i="1" s="1"/>
  <c r="J1472" i="1"/>
  <c r="H1506" i="1"/>
  <c r="G1506" i="1"/>
  <c r="I1446" i="1"/>
  <c r="I1452" i="1"/>
  <c r="H1479" i="1"/>
  <c r="G1479" i="1"/>
  <c r="J1479" i="1"/>
  <c r="H1510" i="1"/>
  <c r="G1510" i="1"/>
  <c r="F215" i="4"/>
  <c r="H1442" i="1"/>
  <c r="I1442" i="1" s="1"/>
  <c r="J1442" i="1"/>
  <c r="H1443" i="1"/>
  <c r="I1443" i="1" s="1"/>
  <c r="J1444" i="1"/>
  <c r="H1453" i="1"/>
  <c r="H1455" i="1"/>
  <c r="G1455" i="1"/>
  <c r="I1455" i="1" s="1"/>
  <c r="J1455" i="1"/>
  <c r="H1459" i="1"/>
  <c r="G1459" i="1"/>
  <c r="J1459" i="1"/>
  <c r="H1462" i="1"/>
  <c r="G1462" i="1"/>
  <c r="I1462" i="1" s="1"/>
  <c r="J1462" i="1"/>
  <c r="H1466" i="1"/>
  <c r="G1466" i="1"/>
  <c r="J1466" i="1"/>
  <c r="H1474" i="1"/>
  <c r="G1474" i="1"/>
  <c r="I1474" i="1" s="1"/>
  <c r="J1474" i="1"/>
  <c r="H1482" i="1"/>
  <c r="G1482" i="1"/>
  <c r="H1514" i="1"/>
  <c r="G1514" i="1"/>
  <c r="F529" i="4"/>
  <c r="D50" i="4"/>
  <c r="D82" i="4"/>
  <c r="D106" i="4"/>
  <c r="D224" i="4"/>
  <c r="D252" i="4"/>
  <c r="F299" i="4"/>
  <c r="D311" i="4"/>
  <c r="D298" i="4" s="1"/>
  <c r="F345" i="4"/>
  <c r="F351" i="4"/>
  <c r="D363" i="4"/>
  <c r="D350" i="4" s="1"/>
  <c r="F397" i="4"/>
  <c r="F417" i="4"/>
  <c r="F466" i="4"/>
  <c r="D472" i="4"/>
  <c r="D484" i="4"/>
  <c r="G1522" i="1"/>
  <c r="G1526" i="1"/>
  <c r="G1530" i="1"/>
  <c r="G1534" i="1"/>
  <c r="G1538" i="1"/>
  <c r="G1542" i="1"/>
  <c r="G1546" i="1"/>
  <c r="G1550" i="1"/>
  <c r="G1554" i="1"/>
  <c r="G1558" i="1"/>
  <c r="G1562" i="1"/>
  <c r="G1566" i="1"/>
  <c r="G1570" i="1"/>
  <c r="G1574" i="1"/>
  <c r="G1578" i="1"/>
  <c r="D263" i="4"/>
  <c r="F416" i="4"/>
  <c r="D593" i="4"/>
  <c r="F8" i="5"/>
  <c r="F70" i="5"/>
  <c r="D69" i="5"/>
  <c r="G289" i="9"/>
  <c r="F177" i="5"/>
  <c r="H289" i="9"/>
  <c r="E176" i="5"/>
  <c r="E5" i="7"/>
  <c r="G297" i="9" s="1"/>
  <c r="E297" i="9" s="1"/>
  <c r="D43" i="8"/>
  <c r="B98" i="9"/>
  <c r="B106" i="9"/>
  <c r="E116" i="9"/>
  <c r="B116" i="9" s="1"/>
  <c r="E124" i="9"/>
  <c r="B124" i="9" s="1"/>
  <c r="E132" i="9"/>
  <c r="B132" i="9" s="1"/>
  <c r="E140" i="9"/>
  <c r="B140" i="9" s="1"/>
  <c r="E144" i="9"/>
  <c r="B144" i="9" s="1"/>
  <c r="E152" i="9"/>
  <c r="B152" i="9" s="1"/>
  <c r="F180" i="5"/>
  <c r="F190" i="5"/>
  <c r="D206" i="5"/>
  <c r="D176" i="5" s="1"/>
  <c r="D35" i="6"/>
  <c r="D141" i="6" s="1"/>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64" i="9"/>
  <c r="G163" i="9"/>
  <c r="E163" i="9" s="1"/>
  <c r="B163" i="9" s="1"/>
  <c r="G162" i="9"/>
  <c r="E162" i="9" s="1"/>
  <c r="B162" i="9" s="1"/>
  <c r="G161" i="9"/>
  <c r="E161" i="9" s="1"/>
  <c r="B161" i="9" s="1"/>
  <c r="G160" i="9"/>
  <c r="E160" i="9" s="1"/>
  <c r="B160"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286" i="9"/>
  <c r="B286" i="9" s="1"/>
  <c r="F10" i="6"/>
  <c r="F94" i="6"/>
  <c r="D42" i="8"/>
  <c r="E62" i="9"/>
  <c r="B62" i="9" s="1"/>
  <c r="E66" i="9"/>
  <c r="B66" i="9" s="1"/>
  <c r="E70" i="9"/>
  <c r="B70" i="9" s="1"/>
  <c r="E74" i="9"/>
  <c r="B74" i="9" s="1"/>
  <c r="E78" i="9"/>
  <c r="B78" i="9" s="1"/>
  <c r="E82" i="9"/>
  <c r="B82" i="9" s="1"/>
  <c r="E86" i="9"/>
  <c r="B86" i="9" s="1"/>
  <c r="E90" i="9"/>
  <c r="B90" i="9" s="1"/>
  <c r="E94" i="9"/>
  <c r="B94" i="9" s="1"/>
  <c r="B102" i="9"/>
  <c r="B110" i="9"/>
  <c r="E112" i="9"/>
  <c r="B112" i="9" s="1"/>
  <c r="E120" i="9"/>
  <c r="B120" i="9" s="1"/>
  <c r="E128" i="9"/>
  <c r="B128" i="9" s="1"/>
  <c r="E136" i="9"/>
  <c r="B136" i="9" s="1"/>
  <c r="E148" i="9"/>
  <c r="B148" i="9" s="1"/>
  <c r="G165" i="9"/>
  <c r="E165" i="9" s="1"/>
  <c r="B165" i="9" s="1"/>
  <c r="B118" i="9"/>
  <c r="B126" i="9"/>
  <c r="B134" i="9"/>
  <c r="B146" i="9"/>
  <c r="B154" i="9"/>
  <c r="B226" i="9"/>
  <c r="B234" i="9"/>
  <c r="B242" i="9"/>
  <c r="B250" i="9"/>
  <c r="B258" i="9"/>
  <c r="B266" i="9"/>
  <c r="B222" i="9"/>
  <c r="B230" i="9"/>
  <c r="B238" i="9"/>
  <c r="B246" i="9"/>
  <c r="B254" i="9"/>
  <c r="B262" i="9"/>
  <c r="B270" i="9"/>
  <c r="E6" i="4" l="1"/>
  <c r="H1524" i="1"/>
  <c r="G1524" i="1"/>
  <c r="F643" i="4"/>
  <c r="C637" i="1"/>
  <c r="F625" i="4"/>
  <c r="C619" i="1"/>
  <c r="E68" i="5"/>
  <c r="D1065" i="1"/>
  <c r="F567" i="4"/>
  <c r="C561" i="1"/>
  <c r="F580" i="4"/>
  <c r="C574" i="1"/>
  <c r="H24" i="3"/>
  <c r="C1299" i="1"/>
  <c r="F134" i="5"/>
  <c r="C1112" i="1"/>
  <c r="F114" i="6"/>
  <c r="H27" i="3"/>
  <c r="C1408" i="1"/>
  <c r="G294" i="9"/>
  <c r="E294" i="9" s="1"/>
  <c r="E420" i="4"/>
  <c r="E164" i="9"/>
  <c r="B164" i="9" s="1"/>
  <c r="F5" i="6"/>
  <c r="D420" i="4"/>
  <c r="H1019" i="1"/>
  <c r="H1499" i="1"/>
  <c r="G1499" i="1"/>
  <c r="G523" i="1"/>
  <c r="H523" i="1"/>
  <c r="G291" i="9"/>
  <c r="E291" i="9" s="1"/>
  <c r="B291" i="9" s="1"/>
  <c r="C1167" i="1"/>
  <c r="F459" i="4"/>
  <c r="C453" i="1"/>
  <c r="H211" i="1"/>
  <c r="G211" i="1"/>
  <c r="G294" i="1"/>
  <c r="H294" i="1"/>
  <c r="H346" i="1"/>
  <c r="G346" i="1"/>
  <c r="I1478" i="1"/>
  <c r="G415" i="1"/>
  <c r="H415" i="1"/>
  <c r="F44" i="4"/>
  <c r="C40" i="1"/>
  <c r="I1479" i="1"/>
  <c r="E7" i="5"/>
  <c r="D985" i="1" s="1"/>
  <c r="F89" i="6"/>
  <c r="C1383" i="1"/>
  <c r="I25" i="3"/>
  <c r="D1329" i="1"/>
  <c r="E528" i="4"/>
  <c r="D522" i="1" s="1"/>
  <c r="D561" i="1"/>
  <c r="F515" i="4"/>
  <c r="C509" i="1"/>
  <c r="I1440" i="1"/>
  <c r="H1454" i="1"/>
  <c r="G1454" i="1"/>
  <c r="C1436" i="1"/>
  <c r="H29" i="3"/>
  <c r="D1435" i="1"/>
  <c r="I28" i="3"/>
  <c r="G1322" i="1"/>
  <c r="H1322" i="1"/>
  <c r="E237" i="5"/>
  <c r="I23" i="3" s="1"/>
  <c r="H1227" i="1"/>
  <c r="G1227" i="1"/>
  <c r="E289" i="9"/>
  <c r="B289" i="9" s="1"/>
  <c r="I20" i="3"/>
  <c r="E350" i="4"/>
  <c r="F350" i="4" s="1"/>
  <c r="E151" i="4"/>
  <c r="I17" i="3" s="1"/>
  <c r="H20" i="9"/>
  <c r="F7" i="4"/>
  <c r="G3" i="1"/>
  <c r="F258" i="5"/>
  <c r="C1235" i="1"/>
  <c r="G1222" i="1"/>
  <c r="H1222" i="1"/>
  <c r="F238" i="5"/>
  <c r="C1215" i="1"/>
  <c r="D237" i="5"/>
  <c r="F12" i="5"/>
  <c r="C990" i="1"/>
  <c r="G364" i="1"/>
  <c r="H364" i="1"/>
  <c r="F644" i="4"/>
  <c r="C638" i="1"/>
  <c r="F196" i="4"/>
  <c r="C192" i="1"/>
  <c r="G206" i="1"/>
  <c r="H206" i="1"/>
  <c r="F163" i="4"/>
  <c r="C159" i="1"/>
  <c r="G20" i="9"/>
  <c r="G149" i="1"/>
  <c r="F152" i="4"/>
  <c r="C148" i="1"/>
  <c r="H135" i="1"/>
  <c r="G135" i="1"/>
  <c r="F124" i="4"/>
  <c r="C120" i="1"/>
  <c r="G73" i="1"/>
  <c r="H73" i="1"/>
  <c r="B297" i="9"/>
  <c r="E296" i="9"/>
  <c r="I10" i="3" s="1"/>
  <c r="F420" i="4"/>
  <c r="C414" i="1"/>
  <c r="D408" i="4"/>
  <c r="C345" i="1"/>
  <c r="B294" i="9"/>
  <c r="F176" i="5"/>
  <c r="H22" i="3"/>
  <c r="C1153" i="1"/>
  <c r="F141" i="6"/>
  <c r="H28" i="3"/>
  <c r="C1435" i="1"/>
  <c r="D407" i="4"/>
  <c r="F298" i="4"/>
  <c r="C293" i="1"/>
  <c r="F593" i="4"/>
  <c r="C587" i="1"/>
  <c r="F252" i="4"/>
  <c r="C248" i="1"/>
  <c r="F50" i="4"/>
  <c r="C46" i="1"/>
  <c r="D414" i="1"/>
  <c r="I16" i="3"/>
  <c r="E412" i="4"/>
  <c r="D2" i="1"/>
  <c r="F129" i="6"/>
  <c r="C1423" i="1"/>
  <c r="H20" i="3"/>
  <c r="F7" i="5"/>
  <c r="C985" i="1"/>
  <c r="F484" i="4"/>
  <c r="C478" i="1"/>
  <c r="F224" i="4"/>
  <c r="C220" i="1"/>
  <c r="D6" i="4"/>
  <c r="I1459" i="1"/>
  <c r="D151" i="4"/>
  <c r="K1432" i="9"/>
  <c r="G295" i="9"/>
  <c r="E295" i="9" s="1"/>
  <c r="B295" i="9" s="1"/>
  <c r="I34" i="3"/>
  <c r="C1517" i="1"/>
  <c r="F35" i="6"/>
  <c r="H25" i="3"/>
  <c r="C1329" i="1"/>
  <c r="I35" i="3"/>
  <c r="C1518" i="1"/>
  <c r="G299" i="9"/>
  <c r="E299" i="9" s="1"/>
  <c r="F263" i="4"/>
  <c r="C259" i="1"/>
  <c r="F472" i="4"/>
  <c r="C466" i="1"/>
  <c r="F311" i="4"/>
  <c r="C306" i="1"/>
  <c r="F106" i="4"/>
  <c r="C102" i="1"/>
  <c r="D528" i="4"/>
  <c r="D635" i="4" s="1"/>
  <c r="B191" i="9"/>
  <c r="F212" i="9"/>
  <c r="B212" i="9" s="1"/>
  <c r="G292" i="9"/>
  <c r="E292" i="9" s="1"/>
  <c r="B292" i="9" s="1"/>
  <c r="F206" i="5"/>
  <c r="C1183" i="1"/>
  <c r="I29" i="3"/>
  <c r="D1436" i="1"/>
  <c r="I22" i="3"/>
  <c r="D1153" i="1"/>
  <c r="D68" i="5"/>
  <c r="D6" i="5" s="1"/>
  <c r="F69" i="5"/>
  <c r="C1047" i="1"/>
  <c r="F363" i="4"/>
  <c r="C358" i="1"/>
  <c r="F82" i="4"/>
  <c r="C78" i="1"/>
  <c r="I1466" i="1"/>
  <c r="I1468" i="1"/>
  <c r="I1457" i="1"/>
  <c r="H509" i="1" l="1"/>
  <c r="G509" i="1"/>
  <c r="H1299" i="1"/>
  <c r="G1299" i="1"/>
  <c r="G561" i="1"/>
  <c r="H561" i="1"/>
  <c r="H619" i="1"/>
  <c r="G619" i="1"/>
  <c r="H1167" i="1"/>
  <c r="G1167" i="1"/>
  <c r="H1408" i="1"/>
  <c r="G1408" i="1"/>
  <c r="E636" i="4"/>
  <c r="D630" i="1" s="1"/>
  <c r="E6" i="5"/>
  <c r="D984" i="1" s="1"/>
  <c r="G453" i="1"/>
  <c r="H453" i="1"/>
  <c r="I21" i="3"/>
  <c r="D1046" i="1"/>
  <c r="E635" i="4"/>
  <c r="D629" i="1" s="1"/>
  <c r="E407" i="4"/>
  <c r="D402" i="1" s="1"/>
  <c r="G1383" i="1"/>
  <c r="H1383" i="1"/>
  <c r="G40" i="1"/>
  <c r="H40" i="1"/>
  <c r="H1112" i="1"/>
  <c r="G1112" i="1"/>
  <c r="G574" i="1"/>
  <c r="H574" i="1"/>
  <c r="H1065" i="1"/>
  <c r="G1065" i="1"/>
  <c r="H637" i="1"/>
  <c r="G637" i="1"/>
  <c r="E175" i="5"/>
  <c r="H276" i="9" s="1"/>
  <c r="D1214" i="1"/>
  <c r="D345" i="1"/>
  <c r="H345" i="1" s="1"/>
  <c r="E408" i="4"/>
  <c r="D403" i="1" s="1"/>
  <c r="E20" i="9"/>
  <c r="E19" i="9" s="1"/>
  <c r="D147" i="1"/>
  <c r="E289" i="4"/>
  <c r="G1235" i="1"/>
  <c r="H1235" i="1"/>
  <c r="F237" i="5"/>
  <c r="C1214" i="1"/>
  <c r="H23" i="3"/>
  <c r="G1215" i="1"/>
  <c r="H1215" i="1"/>
  <c r="D175" i="5"/>
  <c r="C1152" i="1" s="1"/>
  <c r="H990" i="1"/>
  <c r="G990" i="1"/>
  <c r="B20" i="9"/>
  <c r="H638" i="1"/>
  <c r="G638" i="1"/>
  <c r="G192" i="1"/>
  <c r="H192" i="1"/>
  <c r="G159" i="1"/>
  <c r="H159" i="1"/>
  <c r="H148" i="1"/>
  <c r="G148" i="1"/>
  <c r="H120" i="1"/>
  <c r="G120" i="1"/>
  <c r="F635" i="4"/>
  <c r="C629" i="1"/>
  <c r="G282" i="9"/>
  <c r="E282" i="9" s="1"/>
  <c r="B282" i="9" s="1"/>
  <c r="G276" i="9"/>
  <c r="F6" i="5"/>
  <c r="C984" i="1"/>
  <c r="E298" i="9"/>
  <c r="B299" i="9"/>
  <c r="D412" i="4"/>
  <c r="F6" i="4"/>
  <c r="H16" i="3"/>
  <c r="C2" i="1"/>
  <c r="E639" i="4"/>
  <c r="D407" i="1"/>
  <c r="F175" i="5"/>
  <c r="D636" i="4"/>
  <c r="F528" i="4"/>
  <c r="C522" i="1"/>
  <c r="H1518" i="1"/>
  <c r="G1518" i="1"/>
  <c r="H220" i="1"/>
  <c r="G220" i="1"/>
  <c r="H985" i="1"/>
  <c r="G985" i="1"/>
  <c r="G1423" i="1"/>
  <c r="H1423" i="1"/>
  <c r="H46" i="1"/>
  <c r="G46" i="1"/>
  <c r="H587" i="1"/>
  <c r="G587" i="1"/>
  <c r="F407" i="4"/>
  <c r="C402" i="1"/>
  <c r="H358" i="1"/>
  <c r="G358" i="1"/>
  <c r="H1517" i="1"/>
  <c r="G1517" i="1"/>
  <c r="H11" i="3"/>
  <c r="G1435" i="1"/>
  <c r="H1435" i="1"/>
  <c r="H1153" i="1"/>
  <c r="G1153" i="1"/>
  <c r="C403" i="1"/>
  <c r="H306" i="1"/>
  <c r="G306" i="1"/>
  <c r="H259" i="1"/>
  <c r="G259" i="1"/>
  <c r="F68" i="5"/>
  <c r="H21" i="3"/>
  <c r="C1046" i="1"/>
  <c r="H1436" i="1"/>
  <c r="G1436" i="1"/>
  <c r="H102" i="1"/>
  <c r="G102" i="1"/>
  <c r="H466" i="1"/>
  <c r="G466" i="1"/>
  <c r="H17" i="3"/>
  <c r="D289" i="4"/>
  <c r="D290" i="4" s="1"/>
  <c r="F151" i="4"/>
  <c r="C147" i="1"/>
  <c r="H78" i="1"/>
  <c r="G78" i="1"/>
  <c r="H1047" i="1"/>
  <c r="G1047" i="1"/>
  <c r="H1183" i="1"/>
  <c r="G1183" i="1"/>
  <c r="H1329" i="1"/>
  <c r="G1329" i="1"/>
  <c r="H9" i="3"/>
  <c r="H478" i="1"/>
  <c r="G478" i="1"/>
  <c r="H248" i="1"/>
  <c r="G248" i="1"/>
  <c r="H293" i="1"/>
  <c r="G293" i="1"/>
  <c r="E293" i="9"/>
  <c r="H414" i="1"/>
  <c r="G414" i="1"/>
  <c r="D1152" i="1" l="1"/>
  <c r="H1152" i="1" s="1"/>
  <c r="G345" i="1"/>
  <c r="F408" i="4"/>
  <c r="E290" i="4"/>
  <c r="D286" i="1" s="1"/>
  <c r="D285" i="1"/>
  <c r="E413" i="4"/>
  <c r="E291" i="4"/>
  <c r="D287" i="1" s="1"/>
  <c r="H1214" i="1"/>
  <c r="G1214" i="1"/>
  <c r="C286" i="1"/>
  <c r="K3" i="9"/>
  <c r="I9" i="3"/>
  <c r="E276" i="9"/>
  <c r="N3" i="9"/>
  <c r="I11" i="3"/>
  <c r="H522" i="1"/>
  <c r="G522" i="1"/>
  <c r="H147" i="1"/>
  <c r="G147" i="1"/>
  <c r="D633" i="1"/>
  <c r="H8" i="3"/>
  <c r="H984" i="1"/>
  <c r="G984" i="1"/>
  <c r="H629" i="1"/>
  <c r="G629" i="1"/>
  <c r="D291" i="4"/>
  <c r="F289" i="4"/>
  <c r="D413" i="4"/>
  <c r="D414" i="4" s="1"/>
  <c r="C285" i="1"/>
  <c r="H1046" i="1"/>
  <c r="G1046" i="1"/>
  <c r="H403" i="1"/>
  <c r="G403" i="1"/>
  <c r="H402" i="1"/>
  <c r="G402" i="1"/>
  <c r="F636" i="4"/>
  <c r="C630" i="1"/>
  <c r="H2" i="1"/>
  <c r="G2" i="1"/>
  <c r="D639" i="4"/>
  <c r="F412" i="4"/>
  <c r="C407" i="1"/>
  <c r="G1152" i="1" l="1"/>
  <c r="F290" i="4"/>
  <c r="E640" i="4"/>
  <c r="E415" i="4"/>
  <c r="D410" i="1" s="1"/>
  <c r="D408" i="1"/>
  <c r="E414" i="4"/>
  <c r="D409" i="1" s="1"/>
  <c r="F291" i="4"/>
  <c r="C287" i="1"/>
  <c r="E275" i="9"/>
  <c r="I8" i="3" s="1"/>
  <c r="B276" i="9"/>
  <c r="M3" i="9"/>
  <c r="H286" i="1"/>
  <c r="G286" i="1"/>
  <c r="C409" i="1"/>
  <c r="F639" i="4"/>
  <c r="C633" i="1"/>
  <c r="H630" i="1"/>
  <c r="G630" i="1"/>
  <c r="H285" i="1"/>
  <c r="G285" i="1"/>
  <c r="H407" i="1"/>
  <c r="G407" i="1"/>
  <c r="D640" i="4"/>
  <c r="D415" i="4"/>
  <c r="F413" i="4"/>
  <c r="C408" i="1"/>
  <c r="E642" i="4" l="1"/>
  <c r="D634" i="1"/>
  <c r="E641" i="4"/>
  <c r="F414" i="4"/>
  <c r="H287" i="1"/>
  <c r="G287" i="1"/>
  <c r="H633" i="1"/>
  <c r="G633" i="1"/>
  <c r="F415" i="4"/>
  <c r="C410" i="1"/>
  <c r="D642" i="4"/>
  <c r="F640" i="4"/>
  <c r="C634" i="1"/>
  <c r="H409" i="1"/>
  <c r="G409" i="1"/>
  <c r="H408" i="1"/>
  <c r="G408" i="1"/>
  <c r="D641" i="4"/>
  <c r="E646" i="4" l="1"/>
  <c r="D636" i="1"/>
  <c r="E645" i="4"/>
  <c r="D635" i="1"/>
  <c r="D646" i="4"/>
  <c r="F642" i="4"/>
  <c r="C636" i="1"/>
  <c r="H410" i="1"/>
  <c r="G410" i="1"/>
  <c r="H634" i="1"/>
  <c r="G634" i="1"/>
  <c r="D645" i="4"/>
  <c r="F641" i="4"/>
  <c r="C635" i="1"/>
  <c r="I18" i="3" l="1"/>
  <c r="D639" i="1"/>
  <c r="D640" i="1"/>
  <c r="I19" i="3"/>
  <c r="H18" i="3"/>
  <c r="F645" i="4"/>
  <c r="C639" i="1"/>
  <c r="H635" i="1"/>
  <c r="G635" i="1"/>
  <c r="H7" i="3"/>
  <c r="H636" i="1"/>
  <c r="G636" i="1"/>
  <c r="H19" i="3"/>
  <c r="F646" i="4"/>
  <c r="C640" i="1"/>
  <c r="H640" i="1" l="1"/>
  <c r="G640" i="1"/>
  <c r="H639" i="1"/>
  <c r="G639" i="1"/>
  <c r="J3" i="9"/>
  <c r="I7" i="3"/>
  <c r="M272" i="9" l="1"/>
  <c r="L272" i="9"/>
  <c r="G18" i="9"/>
  <c r="H18" i="9"/>
  <c r="I17" i="9"/>
  <c r="I5" i="9"/>
  <c r="K11" i="9"/>
  <c r="H16" i="9"/>
  <c r="J5" i="9"/>
  <c r="L16" i="9"/>
  <c r="I7" i="9"/>
  <c r="K13" i="9"/>
  <c r="I8" i="9"/>
  <c r="M15" i="9"/>
  <c r="K7" i="9"/>
  <c r="J12" i="9"/>
  <c r="J17" i="9"/>
  <c r="I6" i="9"/>
  <c r="K12" i="9"/>
  <c r="G17" i="9"/>
  <c r="K9" i="9"/>
  <c r="L15" i="9"/>
  <c r="K10" i="9"/>
  <c r="G16" i="9"/>
  <c r="J8" i="9"/>
  <c r="I13" i="9"/>
  <c r="K8" i="9"/>
  <c r="J13" i="9"/>
  <c r="K5" i="9"/>
  <c r="J10" i="9"/>
  <c r="M16" i="9"/>
  <c r="K6" i="9"/>
  <c r="J11" i="9"/>
  <c r="I9" i="9"/>
  <c r="G15" i="9"/>
  <c r="J9" i="9"/>
  <c r="H15" i="9"/>
  <c r="J6" i="9"/>
  <c r="I11" i="9"/>
  <c r="H17" i="9"/>
  <c r="J7" i="9"/>
  <c r="I12" i="9"/>
  <c r="E16" i="9" l="1"/>
  <c r="F15" i="9"/>
  <c r="E9" i="9"/>
  <c r="B9" i="9" s="1"/>
  <c r="E12" i="9"/>
  <c r="B12" i="9" s="1"/>
  <c r="E13" i="9"/>
  <c r="B13" i="9" s="1"/>
  <c r="E10" i="9"/>
  <c r="B10" i="9" s="1"/>
  <c r="F16" i="9"/>
  <c r="F272" i="9"/>
  <c r="B272" i="9" s="1"/>
  <c r="E17" i="9"/>
  <c r="B17" i="9" s="1"/>
  <c r="E11" i="9"/>
  <c r="B11" i="9" s="1"/>
  <c r="E15" i="9"/>
  <c r="E7" i="9"/>
  <c r="B7" i="9" s="1"/>
  <c r="E18" i="9"/>
  <c r="B18" i="9" s="1"/>
  <c r="E6" i="9"/>
  <c r="B6" i="9" s="1"/>
  <c r="E5" i="9"/>
  <c r="E8" i="9"/>
  <c r="B8" i="9" s="1"/>
  <c r="F19" i="9" l="1"/>
  <c r="F14" i="9"/>
  <c r="B16" i="9"/>
  <c r="E14" i="9"/>
  <c r="B15"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<sst xmlns="http://schemas.openxmlformats.org/spreadsheetml/2006/main" count="4313" uniqueCount="3393">
  <si>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</si>
  <si>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</si>
  <si>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</si>
  <si>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</si>
  <si>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</si>
  <si>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</si>
  <si>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</si>
  <si>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</si>
  <si>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</si>
  <si>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</si>
  <si>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</si>
  <si>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</si>
  <si>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</si>
  <si>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</si>
  <si>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</si>
  <si>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</si>
  <si>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</si>
  <si>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</si>
  <si>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</si>
  <si>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</si>
  <si>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</si>
  <si>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</si>
  <si>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</si>
  <si>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</si>
  <si>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</si>
  <si>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</si>
  <si>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</si>
  <si>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</si>
  <si>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</si>
  <si>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</si>
  <si>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</si>
  <si>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KAZNIONICA U POŽEGI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</si>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</sst>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60" xfId="0" applyNumberFormat="1" applyFont="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56276277</v>
      </c>
      <c r="D2" s="6">
        <f>'PR-RAS'!E6</f>
        <v>60378231.989999995</v>
      </c>
      <c r="E2" s="6">
        <v>0</v>
      </c>
      <c r="F2" s="6">
        <v>0</v>
      </c>
      <c r="G2" s="7">
        <f t="shared" ref="G2:G264" si="0">(B2/1000)*(C2*1+D2*2)</f>
        <v>177032.74098</v>
      </c>
      <c r="H2" s="7">
        <f t="shared" ref="H2:H264" si="1">ABS(C2-ROUND(C2,0))+ABS(D2-ROUND(D2,0))</f>
        <v>1.000000536441803E-2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231000</v>
      </c>
      <c r="D3" s="1">
        <f>'PR-RAS'!E7</f>
        <v>449366.8</v>
      </c>
      <c r="E3" s="1">
        <v>0</v>
      </c>
      <c r="F3" s="1">
        <v>0</v>
      </c>
      <c r="G3" s="2">
        <f t="shared" si="0"/>
        <v>2259.4672</v>
      </c>
      <c r="H3" s="2">
        <f t="shared" si="1"/>
        <v>0.20000000001164153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231000</v>
      </c>
      <c r="D25" s="1">
        <f>'PR-RAS'!E29</f>
        <v>449366.8</v>
      </c>
      <c r="E25" s="1">
        <v>0</v>
      </c>
      <c r="F25" s="1">
        <v>0</v>
      </c>
      <c r="G25" s="2">
        <f t="shared" si="0"/>
        <v>27113.606400000004</v>
      </c>
      <c r="H25" s="2">
        <f t="shared" si="1"/>
        <v>0.20000000001164153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231000</v>
      </c>
      <c r="D32" s="1">
        <f>'PR-RAS'!E36</f>
        <v>449366.8</v>
      </c>
      <c r="E32" s="1">
        <v>0</v>
      </c>
      <c r="F32" s="1">
        <v>0</v>
      </c>
      <c r="G32" s="2">
        <f t="shared" si="0"/>
        <v>35021.741600000001</v>
      </c>
      <c r="H32" s="2">
        <f t="shared" si="1"/>
        <v>0.20000000001164153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4826135</v>
      </c>
      <c r="D46" s="1">
        <f>'PR-RAS'!E50</f>
        <v>762304.23</v>
      </c>
      <c r="E46" s="1">
        <v>0</v>
      </c>
      <c r="F46" s="1">
        <v>0</v>
      </c>
      <c r="G46" s="2">
        <f t="shared" si="0"/>
        <v>285783.45569999999</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30000</v>
      </c>
      <c r="D64" s="1">
        <f>'PR-RAS'!E68</f>
        <v>0</v>
      </c>
      <c r="E64" s="1">
        <v>0</v>
      </c>
      <c r="F64" s="1">
        <v>0</v>
      </c>
      <c r="G64" s="2">
        <f t="shared" si="0"/>
        <v>1890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30000</v>
      </c>
      <c r="D65" s="1">
        <f>'PR-RAS'!E69</f>
        <v>0</v>
      </c>
      <c r="E65" s="1">
        <v>0</v>
      </c>
      <c r="F65" s="1">
        <v>0</v>
      </c>
      <c r="G65" s="2">
        <f t="shared" si="0"/>
        <v>1920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4796135</v>
      </c>
      <c r="D73" s="1">
        <f>'PR-RAS'!E77</f>
        <v>762304.23</v>
      </c>
      <c r="E73" s="1">
        <v>0</v>
      </c>
      <c r="F73" s="1">
        <v>0</v>
      </c>
      <c r="G73" s="2">
        <f t="shared" si="0"/>
        <v>455093.52911999996</v>
      </c>
      <c r="H73" s="2">
        <f t="shared" si="1"/>
        <v>0.22999999998137355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356566</v>
      </c>
      <c r="D74" s="1">
        <f>'PR-RAS'!E78</f>
        <v>302557.15999999997</v>
      </c>
      <c r="E74" s="1">
        <v>0</v>
      </c>
      <c r="F74" s="1">
        <v>0</v>
      </c>
      <c r="G74" s="2">
        <f t="shared" si="0"/>
        <v>70202.663359999991</v>
      </c>
      <c r="H74" s="2">
        <f t="shared" si="1"/>
        <v>0.15999999997438863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4000000</v>
      </c>
      <c r="D75" s="1">
        <f>'PR-RAS'!E79</f>
        <v>0</v>
      </c>
      <c r="E75" s="1">
        <v>0</v>
      </c>
      <c r="F75" s="1">
        <v>0</v>
      </c>
      <c r="G75" s="2">
        <f t="shared" si="0"/>
        <v>296000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439569</v>
      </c>
      <c r="D76" s="1">
        <f>'PR-RAS'!E80</f>
        <v>459747.07</v>
      </c>
      <c r="E76" s="1">
        <v>0</v>
      </c>
      <c r="F76" s="1">
        <v>0</v>
      </c>
      <c r="G76" s="2">
        <f t="shared" si="0"/>
        <v>101929.73550000001</v>
      </c>
      <c r="H76" s="2">
        <f t="shared" si="1"/>
        <v>7.0000000006984919E-2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43</v>
      </c>
      <c r="D78" s="1">
        <f>'PR-RAS'!E82</f>
        <v>20.29</v>
      </c>
      <c r="E78" s="1">
        <v>0</v>
      </c>
      <c r="F78" s="1">
        <v>0</v>
      </c>
      <c r="G78" s="2">
        <f t="shared" si="0"/>
        <v>6.4356599999999995</v>
      </c>
      <c r="H78" s="2">
        <f t="shared" si="1"/>
        <v>0.28999999999999915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v>
      </c>
      <c r="D79" s="1">
        <f>'PR-RAS'!E83</f>
        <v>20.29</v>
      </c>
      <c r="E79" s="1">
        <v>0</v>
      </c>
      <c r="F79" s="1">
        <v>0</v>
      </c>
      <c r="G79" s="2">
        <f t="shared" si="0"/>
        <v>6.5192399999999999</v>
      </c>
      <c r="H79" s="2">
        <f t="shared" si="1"/>
        <v>0.28999999999999915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v>
      </c>
      <c r="D81" s="1">
        <f>'PR-RAS'!E85</f>
        <v>20.29</v>
      </c>
      <c r="E81" s="1">
        <v>0</v>
      </c>
      <c r="F81" s="1">
        <v>0</v>
      </c>
      <c r="G81" s="2">
        <f t="shared" si="0"/>
        <v>6.6863999999999999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1060396</v>
      </c>
      <c r="D102" s="1">
        <f>'PR-RAS'!E106</f>
        <v>102993.60000000001</v>
      </c>
      <c r="E102" s="1">
        <v>0</v>
      </c>
      <c r="F102" s="1">
        <v>0</v>
      </c>
      <c r="G102" s="2">
        <f t="shared" si="0"/>
        <v>127904.7032</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1060396</v>
      </c>
      <c r="D108" s="1">
        <f>'PR-RAS'!E112</f>
        <v>102993.60000000001</v>
      </c>
      <c r="E108" s="1">
        <v>0</v>
      </c>
      <c r="F108" s="1">
        <v>0</v>
      </c>
      <c r="G108" s="2">
        <f t="shared" si="0"/>
        <v>135503.0024</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1060396</v>
      </c>
      <c r="D113" s="1">
        <f>'PR-RAS'!E117</f>
        <v>102993.60000000001</v>
      </c>
      <c r="E113" s="1">
        <v>0</v>
      </c>
      <c r="F113" s="1">
        <v>0</v>
      </c>
      <c r="G113" s="2">
        <f t="shared" si="0"/>
        <v>141834.9184</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4450469</v>
      </c>
      <c r="D120" s="1">
        <f>'PR-RAS'!E124</f>
        <v>5728164.7700000005</v>
      </c>
      <c r="E120" s="1">
        <v>0</v>
      </c>
      <c r="F120" s="1">
        <v>0</v>
      </c>
      <c r="G120" s="2">
        <f t="shared" si="0"/>
        <v>1892909.02626</v>
      </c>
      <c r="H120" s="2">
        <f t="shared" si="1"/>
        <v>0.22999999951571226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4440486</v>
      </c>
      <c r="D121" s="1">
        <f>'PR-RAS'!E125</f>
        <v>5714358.7700000005</v>
      </c>
      <c r="E121" s="1">
        <v>0</v>
      </c>
      <c r="F121" s="1">
        <v>0</v>
      </c>
      <c r="G121" s="2">
        <f t="shared" si="0"/>
        <v>1904304.4248000002</v>
      </c>
      <c r="H121" s="2">
        <f t="shared" si="1"/>
        <v>0.22999999951571226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4040881</v>
      </c>
      <c r="D122" s="1">
        <f>'PR-RAS'!E126</f>
        <v>5307701.2300000004</v>
      </c>
      <c r="E122" s="1">
        <v>0</v>
      </c>
      <c r="F122" s="1">
        <v>0</v>
      </c>
      <c r="G122" s="2">
        <f t="shared" si="0"/>
        <v>1773410.2986600001</v>
      </c>
      <c r="H122" s="2">
        <f t="shared" si="1"/>
        <v>0.23000000044703484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399605</v>
      </c>
      <c r="D123" s="1">
        <f>'PR-RAS'!E127</f>
        <v>406657.54</v>
      </c>
      <c r="E123" s="1">
        <v>0</v>
      </c>
      <c r="F123" s="1">
        <v>0</v>
      </c>
      <c r="G123" s="2">
        <f t="shared" si="0"/>
        <v>147976.24976000001</v>
      </c>
      <c r="H123" s="2">
        <f t="shared" si="1"/>
        <v>0.46000000002095476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9983</v>
      </c>
      <c r="D124" s="1">
        <f>'PR-RAS'!E128</f>
        <v>13806</v>
      </c>
      <c r="E124" s="1">
        <v>0</v>
      </c>
      <c r="F124" s="1">
        <v>0</v>
      </c>
      <c r="G124" s="2">
        <f t="shared" si="0"/>
        <v>4624.1849999999995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9983</v>
      </c>
      <c r="D125" s="1">
        <f>'PR-RAS'!E129</f>
        <v>13806</v>
      </c>
      <c r="E125" s="1">
        <v>0</v>
      </c>
      <c r="F125" s="1">
        <v>0</v>
      </c>
      <c r="G125" s="2">
        <f t="shared" si="0"/>
        <v>4661.78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45639344</v>
      </c>
      <c r="D129" s="1">
        <f>'PR-RAS'!E133</f>
        <v>52961055.509999998</v>
      </c>
      <c r="E129" s="1">
        <v>0</v>
      </c>
      <c r="F129" s="1">
        <v>0</v>
      </c>
      <c r="G129" s="2">
        <f t="shared" si="0"/>
        <v>19399866.242559999</v>
      </c>
      <c r="H129" s="2">
        <f t="shared" si="1"/>
        <v>0.49000000208616257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45639344</v>
      </c>
      <c r="D130" s="1">
        <f>'PR-RAS'!E134</f>
        <v>52961055.509999998</v>
      </c>
      <c r="E130" s="1">
        <v>0</v>
      </c>
      <c r="F130" s="1">
        <v>0</v>
      </c>
      <c r="G130" s="2">
        <f t="shared" si="0"/>
        <v>19551427.697579999</v>
      </c>
      <c r="H130" s="2">
        <f t="shared" si="1"/>
        <v>0.49000000208616257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45639344</v>
      </c>
      <c r="D131" s="1">
        <f>'PR-RAS'!E135</f>
        <v>48419261.909999996</v>
      </c>
      <c r="E131" s="1">
        <v>0</v>
      </c>
      <c r="F131" s="1">
        <v>0</v>
      </c>
      <c r="G131" s="2">
        <f t="shared" si="0"/>
        <v>18522122.816599999</v>
      </c>
      <c r="H131" s="2">
        <f t="shared" si="1"/>
        <v>9.0000003576278687E-2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4541793.5999999996</v>
      </c>
      <c r="E132" s="1">
        <v>0</v>
      </c>
      <c r="F132" s="1">
        <v>0</v>
      </c>
      <c r="G132" s="2">
        <f t="shared" si="0"/>
        <v>1189949.9231999998</v>
      </c>
      <c r="H132" s="2">
        <f t="shared" si="1"/>
        <v>0.40000000037252903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68890</v>
      </c>
      <c r="D135" s="1">
        <f>'PR-RAS'!E139</f>
        <v>374326.79</v>
      </c>
      <c r="E135" s="1">
        <v>0</v>
      </c>
      <c r="F135" s="1">
        <v>0</v>
      </c>
      <c r="G135" s="2">
        <f t="shared" si="0"/>
        <v>109550.83972</v>
      </c>
      <c r="H135" s="2">
        <f t="shared" si="1"/>
        <v>0.21000000002095476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68890</v>
      </c>
      <c r="D146" s="1">
        <f>'PR-RAS'!E150</f>
        <v>374326.79</v>
      </c>
      <c r="E146" s="1">
        <v>0</v>
      </c>
      <c r="F146" s="1">
        <v>0</v>
      </c>
      <c r="G146" s="2">
        <f t="shared" si="0"/>
        <v>118543.81909999998</v>
      </c>
      <c r="H146" s="2">
        <f t="shared" si="1"/>
        <v>0.21000000002095476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51768577</v>
      </c>
      <c r="D147" s="1">
        <f>'PR-RAS'!E151</f>
        <v>54447398.249999993</v>
      </c>
      <c r="E147" s="1">
        <v>0</v>
      </c>
      <c r="F147" s="1">
        <v>0</v>
      </c>
      <c r="G147" s="2">
        <f t="shared" si="0"/>
        <v>23456852.530999999</v>
      </c>
      <c r="H147" s="2">
        <f t="shared" si="1"/>
        <v>0.2499999925494194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34896855</v>
      </c>
      <c r="D148" s="1">
        <f>'PR-RAS'!E152</f>
        <v>35464195.869999997</v>
      </c>
      <c r="E148" s="1">
        <v>0</v>
      </c>
      <c r="F148" s="1">
        <v>0</v>
      </c>
      <c r="G148" s="2">
        <f t="shared" si="0"/>
        <v>15556311.270779999</v>
      </c>
      <c r="H148" s="2">
        <f t="shared" si="1"/>
        <v>0.13000000268220901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26250293</v>
      </c>
      <c r="D149" s="1">
        <f>'PR-RAS'!E153</f>
        <v>26920083.699999999</v>
      </c>
      <c r="E149" s="1">
        <v>0</v>
      </c>
      <c r="F149" s="1">
        <v>0</v>
      </c>
      <c r="G149" s="2">
        <f t="shared" si="0"/>
        <v>11853388.1392</v>
      </c>
      <c r="H149" s="2">
        <f t="shared" si="1"/>
        <v>0.30000000074505806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25177023</v>
      </c>
      <c r="D150" s="1">
        <f>'PR-RAS'!E154</f>
        <v>25699590.280000001</v>
      </c>
      <c r="E150" s="1">
        <v>0</v>
      </c>
      <c r="F150" s="1">
        <v>0</v>
      </c>
      <c r="G150" s="2">
        <f t="shared" si="0"/>
        <v>11409854.33044</v>
      </c>
      <c r="H150" s="2">
        <f t="shared" si="1"/>
        <v>0.2800000011920929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1069387</v>
      </c>
      <c r="D152" s="1">
        <f>'PR-RAS'!E156</f>
        <v>1199579.54</v>
      </c>
      <c r="E152" s="1">
        <v>0</v>
      </c>
      <c r="F152" s="1">
        <v>0</v>
      </c>
      <c r="G152" s="2">
        <f t="shared" si="0"/>
        <v>523750.45808000001</v>
      </c>
      <c r="H152" s="2">
        <f t="shared" si="1"/>
        <v>0.4599999999627471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3883</v>
      </c>
      <c r="D153" s="1">
        <f>'PR-RAS'!E157</f>
        <v>20913.88</v>
      </c>
      <c r="E153" s="1">
        <v>0</v>
      </c>
      <c r="F153" s="1">
        <v>0</v>
      </c>
      <c r="G153" s="2">
        <f t="shared" si="0"/>
        <v>6948.0355200000004</v>
      </c>
      <c r="H153" s="2">
        <f t="shared" si="1"/>
        <v>0.11999999999898137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1458387</v>
      </c>
      <c r="D154" s="1">
        <f>'PR-RAS'!E158</f>
        <v>1244394.47</v>
      </c>
      <c r="E154" s="1">
        <v>0</v>
      </c>
      <c r="F154" s="1">
        <v>0</v>
      </c>
      <c r="G154" s="2">
        <f t="shared" si="0"/>
        <v>603917.91882000002</v>
      </c>
      <c r="H154" s="2">
        <f t="shared" si="1"/>
        <v>0.46999999997206032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7188175</v>
      </c>
      <c r="D155" s="1">
        <f>'PR-RAS'!E159</f>
        <v>7299717.7000000002</v>
      </c>
      <c r="E155" s="1">
        <v>0</v>
      </c>
      <c r="F155" s="1">
        <v>0</v>
      </c>
      <c r="G155" s="2">
        <f t="shared" si="0"/>
        <v>3355292.0015999996</v>
      </c>
      <c r="H155" s="2">
        <f t="shared" si="1"/>
        <v>0.29999999981373549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2862110</v>
      </c>
      <c r="D156" s="1">
        <f>'PR-RAS'!E160</f>
        <v>2910793.37</v>
      </c>
      <c r="E156" s="1">
        <v>0</v>
      </c>
      <c r="F156" s="1">
        <v>0</v>
      </c>
      <c r="G156" s="2">
        <f t="shared" si="0"/>
        <v>1345972.9946999999</v>
      </c>
      <c r="H156" s="2">
        <f t="shared" si="1"/>
        <v>0.37000000011175871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4326065</v>
      </c>
      <c r="D157" s="1">
        <f>'PR-RAS'!E161</f>
        <v>4388924.33</v>
      </c>
      <c r="E157" s="1">
        <v>0</v>
      </c>
      <c r="F157" s="1">
        <v>0</v>
      </c>
      <c r="G157" s="2">
        <f t="shared" si="0"/>
        <v>2044210.5309600001</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16617522</v>
      </c>
      <c r="D159" s="1">
        <f>'PR-RAS'!E163</f>
        <v>18511814.57</v>
      </c>
      <c r="E159" s="1">
        <v>0</v>
      </c>
      <c r="F159" s="1">
        <v>0</v>
      </c>
      <c r="G159" s="2">
        <f t="shared" si="0"/>
        <v>8475301.8801199999</v>
      </c>
      <c r="H159" s="2">
        <f t="shared" si="1"/>
        <v>0.42999999970197678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651819</v>
      </c>
      <c r="D160" s="1">
        <f>'PR-RAS'!E164</f>
        <v>853414.67</v>
      </c>
      <c r="E160" s="1">
        <v>0</v>
      </c>
      <c r="F160" s="1">
        <v>0</v>
      </c>
      <c r="G160" s="2">
        <f t="shared" si="0"/>
        <v>375025.08606</v>
      </c>
      <c r="H160" s="2">
        <f t="shared" si="1"/>
        <v>0.32999999995809048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23912</v>
      </c>
      <c r="D161" s="1">
        <f>'PR-RAS'!E165</f>
        <v>41668.31</v>
      </c>
      <c r="E161" s="1">
        <v>0</v>
      </c>
      <c r="F161" s="1">
        <v>0</v>
      </c>
      <c r="G161" s="2">
        <f t="shared" si="0"/>
        <v>17159.779200000001</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625610</v>
      </c>
      <c r="D162" s="1">
        <f>'PR-RAS'!E166</f>
        <v>810417.76</v>
      </c>
      <c r="E162" s="1">
        <v>0</v>
      </c>
      <c r="F162" s="1">
        <v>0</v>
      </c>
      <c r="G162" s="2">
        <f t="shared" si="0"/>
        <v>361677.72872000001</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2297</v>
      </c>
      <c r="D163" s="1">
        <f>'PR-RAS'!E167</f>
        <v>1328.6</v>
      </c>
      <c r="E163" s="1">
        <v>0</v>
      </c>
      <c r="F163" s="1">
        <v>0</v>
      </c>
      <c r="G163" s="2">
        <f t="shared" si="0"/>
        <v>802.58039999999994</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9673395</v>
      </c>
      <c r="D165" s="1">
        <f>'PR-RAS'!E169</f>
        <v>13363780.819999998</v>
      </c>
      <c r="E165" s="1">
        <v>0</v>
      </c>
      <c r="F165" s="1">
        <v>0</v>
      </c>
      <c r="G165" s="2">
        <f t="shared" si="0"/>
        <v>5969756.8889600001</v>
      </c>
      <c r="H165" s="2">
        <f t="shared" si="1"/>
        <v>0.18000000156462193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493977</v>
      </c>
      <c r="D166" s="1">
        <f>'PR-RAS'!E170</f>
        <v>535325.17000000004</v>
      </c>
      <c r="E166" s="1">
        <v>0</v>
      </c>
      <c r="F166" s="1">
        <v>0</v>
      </c>
      <c r="G166" s="2">
        <f t="shared" si="0"/>
        <v>258163.51110000003</v>
      </c>
      <c r="H166" s="2">
        <f t="shared" si="1"/>
        <v>0.17000000004190952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6179106</v>
      </c>
      <c r="D167" s="1">
        <f>'PR-RAS'!E171</f>
        <v>7805110.8300000001</v>
      </c>
      <c r="E167" s="1">
        <v>0</v>
      </c>
      <c r="F167" s="1">
        <v>0</v>
      </c>
      <c r="G167" s="2">
        <f t="shared" si="0"/>
        <v>3617028.3915600004</v>
      </c>
      <c r="H167" s="2">
        <f t="shared" si="1"/>
        <v>0.16999999992549419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2217643</v>
      </c>
      <c r="D168" s="1">
        <f>'PR-RAS'!E172</f>
        <v>4069453.29</v>
      </c>
      <c r="E168" s="1">
        <v>0</v>
      </c>
      <c r="F168" s="1">
        <v>0</v>
      </c>
      <c r="G168" s="2">
        <f t="shared" si="0"/>
        <v>1729543.7798600001</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618996</v>
      </c>
      <c r="D169" s="1">
        <f>'PR-RAS'!E173</f>
        <v>617410.93999999994</v>
      </c>
      <c r="E169" s="1">
        <v>0</v>
      </c>
      <c r="F169" s="1">
        <v>0</v>
      </c>
      <c r="G169" s="2">
        <f t="shared" si="0"/>
        <v>311441.40383999998</v>
      </c>
      <c r="H169" s="2">
        <f t="shared" si="1"/>
        <v>6.0000000055879354E-2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118498</v>
      </c>
      <c r="D170" s="1">
        <f>'PR-RAS'!E174</f>
        <v>210652.05</v>
      </c>
      <c r="E170" s="1">
        <v>0</v>
      </c>
      <c r="F170" s="1">
        <v>0</v>
      </c>
      <c r="G170" s="2">
        <f t="shared" si="0"/>
        <v>91226.554900000003</v>
      </c>
      <c r="H170" s="2">
        <f t="shared" si="1"/>
        <v>4.9999999988358468E-2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45175</v>
      </c>
      <c r="D172" s="1">
        <f>'PR-RAS'!E176</f>
        <v>125828.54</v>
      </c>
      <c r="E172" s="1">
        <v>0</v>
      </c>
      <c r="F172" s="1">
        <v>0</v>
      </c>
      <c r="G172" s="2">
        <f t="shared" si="0"/>
        <v>50758.285679999994</v>
      </c>
      <c r="H172" s="2">
        <f t="shared" si="1"/>
        <v>0.46000000000640284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4766648</v>
      </c>
      <c r="D173" s="1">
        <f>'PR-RAS'!E177</f>
        <v>2577131.3899999997</v>
      </c>
      <c r="E173" s="1">
        <v>0</v>
      </c>
      <c r="F173" s="1">
        <v>0</v>
      </c>
      <c r="G173" s="2">
        <f t="shared" si="0"/>
        <v>1706396.6541599997</v>
      </c>
      <c r="H173" s="2">
        <f t="shared" si="1"/>
        <v>0.38999999966472387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100049</v>
      </c>
      <c r="D174" s="1">
        <f>'PR-RAS'!E178</f>
        <v>98900.55</v>
      </c>
      <c r="E174" s="1">
        <v>0</v>
      </c>
      <c r="F174" s="1">
        <v>0</v>
      </c>
      <c r="G174" s="2">
        <f t="shared" si="0"/>
        <v>51528.067299999995</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2827473</v>
      </c>
      <c r="D175" s="1">
        <f>'PR-RAS'!E179</f>
        <v>483243.81</v>
      </c>
      <c r="E175" s="1">
        <v>0</v>
      </c>
      <c r="F175" s="1">
        <v>0</v>
      </c>
      <c r="G175" s="2">
        <f t="shared" si="0"/>
        <v>660149.14787999995</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39513</v>
      </c>
      <c r="D176" s="1">
        <f>'PR-RAS'!E180</f>
        <v>19137</v>
      </c>
      <c r="E176" s="1">
        <v>0</v>
      </c>
      <c r="F176" s="1">
        <v>0</v>
      </c>
      <c r="G176" s="2">
        <f t="shared" si="0"/>
        <v>13612.724999999999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948124</v>
      </c>
      <c r="D177" s="1">
        <f>'PR-RAS'!E181</f>
        <v>1085382.27</v>
      </c>
      <c r="E177" s="1">
        <v>0</v>
      </c>
      <c r="F177" s="1">
        <v>0</v>
      </c>
      <c r="G177" s="2">
        <f t="shared" si="0"/>
        <v>548924.38303999999</v>
      </c>
      <c r="H177" s="2">
        <f t="shared" si="1"/>
        <v>0.27000000001862645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21508.720000000001</v>
      </c>
      <c r="E178" s="1">
        <v>0</v>
      </c>
      <c r="F178" s="1">
        <v>0</v>
      </c>
      <c r="G178" s="2">
        <f t="shared" si="0"/>
        <v>7614.0868799999998</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271105</v>
      </c>
      <c r="D179" s="1">
        <f>'PR-RAS'!E183</f>
        <v>282924.28000000003</v>
      </c>
      <c r="E179" s="1">
        <v>0</v>
      </c>
      <c r="F179" s="1">
        <v>0</v>
      </c>
      <c r="G179" s="2">
        <f t="shared" si="0"/>
        <v>148977.73368</v>
      </c>
      <c r="H179" s="2">
        <f t="shared" si="1"/>
        <v>0.28000000002793968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368636</v>
      </c>
      <c r="D180" s="1">
        <f>'PR-RAS'!E184</f>
        <v>116749.53</v>
      </c>
      <c r="E180" s="1">
        <v>0</v>
      </c>
      <c r="F180" s="1">
        <v>0</v>
      </c>
      <c r="G180" s="2">
        <f t="shared" si="0"/>
        <v>107782.17574000001</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211748</v>
      </c>
      <c r="D182" s="1">
        <f>'PR-RAS'!E186</f>
        <v>469285.23</v>
      </c>
      <c r="E182" s="1">
        <v>0</v>
      </c>
      <c r="F182" s="1">
        <v>0</v>
      </c>
      <c r="G182" s="2">
        <f t="shared" si="0"/>
        <v>208207.64125999997</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122</v>
      </c>
      <c r="D183" s="1">
        <f>'PR-RAS'!E187</f>
        <v>0</v>
      </c>
      <c r="E183" s="1">
        <v>0</v>
      </c>
      <c r="F183" s="1">
        <v>0</v>
      </c>
      <c r="G183" s="2">
        <f t="shared" si="0"/>
        <v>22.204000000000001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1525538</v>
      </c>
      <c r="D184" s="1">
        <f>'PR-RAS'!E188</f>
        <v>1717487.6900000002</v>
      </c>
      <c r="E184" s="1">
        <v>0</v>
      </c>
      <c r="F184" s="1">
        <v>0</v>
      </c>
      <c r="G184" s="2">
        <f t="shared" si="0"/>
        <v>907773.94854000013</v>
      </c>
      <c r="H184" s="2">
        <f t="shared" si="1"/>
        <v>0.30999999982304871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1334095</v>
      </c>
      <c r="D185" s="1">
        <f>'PR-RAS'!E189</f>
        <v>1389646.31</v>
      </c>
      <c r="E185" s="1">
        <v>0</v>
      </c>
      <c r="F185" s="1">
        <v>0</v>
      </c>
      <c r="G185" s="2">
        <f t="shared" si="0"/>
        <v>756863.32207999995</v>
      </c>
      <c r="H185" s="2">
        <f t="shared" si="1"/>
        <v>0.31000000005587935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132692</v>
      </c>
      <c r="D186" s="1">
        <f>'PR-RAS'!E190</f>
        <v>245835.23</v>
      </c>
      <c r="E186" s="1">
        <v>0</v>
      </c>
      <c r="F186" s="1">
        <v>0</v>
      </c>
      <c r="G186" s="2">
        <f t="shared" si="0"/>
        <v>115507.0551</v>
      </c>
      <c r="H186" s="2">
        <f t="shared" si="1"/>
        <v>0.23000000001047738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12389</v>
      </c>
      <c r="D187" s="1">
        <f>'PR-RAS'!E191</f>
        <v>37079.97</v>
      </c>
      <c r="E187" s="1">
        <v>0</v>
      </c>
      <c r="F187" s="1">
        <v>0</v>
      </c>
      <c r="G187" s="2">
        <f t="shared" si="0"/>
        <v>16098.10284</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7004.06</v>
      </c>
      <c r="E189" s="1">
        <v>0</v>
      </c>
      <c r="F189" s="1">
        <v>0</v>
      </c>
      <c r="G189" s="2">
        <f t="shared" si="0"/>
        <v>2633.5265600000002</v>
      </c>
      <c r="H189" s="2">
        <f t="shared" si="1"/>
        <v>6.0000000000400178E-2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46362</v>
      </c>
      <c r="D191" s="1">
        <f>'PR-RAS'!E195</f>
        <v>37922.120000000003</v>
      </c>
      <c r="E191" s="1">
        <v>0</v>
      </c>
      <c r="F191" s="1">
        <v>0</v>
      </c>
      <c r="G191" s="2">
        <f t="shared" si="0"/>
        <v>23219.185600000001</v>
      </c>
      <c r="H191" s="2">
        <f t="shared" si="1"/>
        <v>0.12000000000261934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23200</v>
      </c>
      <c r="D192" s="1">
        <f>'PR-RAS'!E196</f>
        <v>22021.01</v>
      </c>
      <c r="E192" s="1">
        <v>0</v>
      </c>
      <c r="F192" s="1">
        <v>0</v>
      </c>
      <c r="G192" s="2">
        <f t="shared" si="0"/>
        <v>12843.225819999998</v>
      </c>
      <c r="H192" s="2">
        <f t="shared" si="1"/>
        <v>9.9999999983992893E-3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23200</v>
      </c>
      <c r="D206" s="1">
        <f>'PR-RAS'!E210</f>
        <v>22021.01</v>
      </c>
      <c r="E206" s="1">
        <v>0</v>
      </c>
      <c r="F206" s="1">
        <v>0</v>
      </c>
      <c r="G206" s="2">
        <f t="shared" si="0"/>
        <v>13784.614099999997</v>
      </c>
      <c r="H206" s="2">
        <f t="shared" si="1"/>
        <v>9.9999999983992893E-3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23200</v>
      </c>
      <c r="D207" s="1">
        <f>'PR-RAS'!E211</f>
        <v>22021.01</v>
      </c>
      <c r="E207" s="1">
        <v>0</v>
      </c>
      <c r="F207" s="1">
        <v>0</v>
      </c>
      <c r="G207" s="2">
        <f t="shared" si="0"/>
        <v>13851.856119999997</v>
      </c>
      <c r="H207" s="2">
        <f t="shared" si="1"/>
        <v>9.9999999983992893E-3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231000</v>
      </c>
      <c r="D259" s="1">
        <f>'PR-RAS'!E263</f>
        <v>449366.8</v>
      </c>
      <c r="E259" s="1">
        <v>0</v>
      </c>
      <c r="F259" s="1">
        <v>0</v>
      </c>
      <c r="G259" s="2">
        <f t="shared" si="0"/>
        <v>291471.26880000002</v>
      </c>
      <c r="H259" s="2">
        <f t="shared" si="1"/>
        <v>0.20000000001164153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231000</v>
      </c>
      <c r="D260" s="1">
        <f>'PR-RAS'!E264</f>
        <v>449366.8</v>
      </c>
      <c r="E260" s="1">
        <v>0</v>
      </c>
      <c r="F260" s="1">
        <v>0</v>
      </c>
      <c r="G260" s="2">
        <f t="shared" si="0"/>
        <v>292601.00240000006</v>
      </c>
      <c r="H260" s="2">
        <f t="shared" si="1"/>
        <v>0.20000000001164153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231000</v>
      </c>
      <c r="D261" s="1">
        <f>'PR-RAS'!E265</f>
        <v>449366.8</v>
      </c>
      <c r="E261" s="1">
        <v>0</v>
      </c>
      <c r="F261" s="1">
        <v>0</v>
      </c>
      <c r="G261" s="2">
        <f t="shared" si="0"/>
        <v>293730.73600000003</v>
      </c>
      <c r="H261" s="2">
        <f t="shared" si="1"/>
        <v>0.20000000001164153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1324282</v>
      </c>
      <c r="D281" s="1">
        <f>'PR-RAS'!E285</f>
        <v>1261471.1000000001</v>
      </c>
      <c r="E281" s="1">
        <v>0</v>
      </c>
      <c r="F281" s="1">
        <v>0</v>
      </c>
      <c r="G281" s="2">
        <f t="shared" si="8"/>
        <v>1077222.7760000001</v>
      </c>
      <c r="H281" s="2">
        <f t="shared" si="9"/>
        <v>0.10000000009313226</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1261471</v>
      </c>
      <c r="D282" s="1">
        <f>'PR-RAS'!E286</f>
        <v>1996935.76</v>
      </c>
      <c r="E282" s="1">
        <v>0</v>
      </c>
      <c r="F282" s="1">
        <v>0</v>
      </c>
      <c r="G282" s="2">
        <f t="shared" si="8"/>
        <v>1476751.2481200001</v>
      </c>
      <c r="H282" s="2">
        <f t="shared" si="9"/>
        <v>0.23999999999068677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735464.65999999992</v>
      </c>
      <c r="E283" s="1">
        <v>0</v>
      </c>
      <c r="F283" s="1">
        <v>0</v>
      </c>
      <c r="G283" s="2">
        <f t="shared" si="8"/>
        <v>414802.06823999994</v>
      </c>
      <c r="H283" s="2">
        <f t="shared" si="9"/>
        <v>0.34000000008381903</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62811</v>
      </c>
      <c r="D284" s="1">
        <f>'PR-RAS'!E288</f>
        <v>0</v>
      </c>
      <c r="E284" s="1">
        <v>0</v>
      </c>
      <c r="F284" s="1">
        <v>0</v>
      </c>
      <c r="G284" s="2">
        <f t="shared" si="8"/>
        <v>17775.512999999999</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51831388</v>
      </c>
      <c r="D285" s="1">
        <f>'PR-RAS'!E289</f>
        <v>53711933.589999996</v>
      </c>
      <c r="E285" s="1">
        <v>0</v>
      </c>
      <c r="F285" s="1">
        <v>0</v>
      </c>
      <c r="G285" s="2">
        <f t="shared" si="8"/>
        <v>45228492.47112</v>
      </c>
      <c r="H285" s="2">
        <f t="shared" si="9"/>
        <v>0.41000000387430191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4444889</v>
      </c>
      <c r="D286" s="1">
        <f>'PR-RAS'!E290</f>
        <v>6666298.3999999985</v>
      </c>
      <c r="E286" s="1">
        <v>0</v>
      </c>
      <c r="F286" s="1">
        <v>0</v>
      </c>
      <c r="G286" s="2">
        <f t="shared" si="8"/>
        <v>5066583.4529999988</v>
      </c>
      <c r="H286" s="2">
        <f t="shared" si="9"/>
        <v>0.39999999850988388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2050868</v>
      </c>
      <c r="D289" s="1">
        <f>'PR-RAS'!E293</f>
        <v>999545.13</v>
      </c>
      <c r="E289" s="1">
        <v>0</v>
      </c>
      <c r="F289" s="1">
        <v>0</v>
      </c>
      <c r="G289" s="2">
        <f t="shared" si="8"/>
        <v>1166387.9788799998</v>
      </c>
      <c r="H289" s="2">
        <f t="shared" si="9"/>
        <v>0.13000000000465661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262020</v>
      </c>
      <c r="D290" s="1">
        <f>'PR-RAS'!E294</f>
        <v>233684.21</v>
      </c>
      <c r="E290" s="1">
        <v>0</v>
      </c>
      <c r="F290" s="1">
        <v>0</v>
      </c>
      <c r="G290" s="2">
        <f t="shared" si="8"/>
        <v>210793.25337999995</v>
      </c>
      <c r="H290" s="2">
        <f t="shared" si="9"/>
        <v>0.20999999999185093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262020</v>
      </c>
      <c r="D291" s="1">
        <f>'PR-RAS'!E295</f>
        <v>233684.21</v>
      </c>
      <c r="E291" s="1">
        <v>0</v>
      </c>
      <c r="F291" s="1">
        <v>0</v>
      </c>
      <c r="G291" s="2">
        <f t="shared" si="8"/>
        <v>211522.64179999995</v>
      </c>
      <c r="H291" s="2">
        <f t="shared" si="9"/>
        <v>0.20999999999185093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3393566</v>
      </c>
      <c r="D345" s="1">
        <f>'PR-RAS'!E350</f>
        <v>6629440.0499999998</v>
      </c>
      <c r="E345" s="1">
        <v>0</v>
      </c>
      <c r="F345" s="1">
        <v>0</v>
      </c>
      <c r="G345" s="2">
        <f t="shared" si="8"/>
        <v>5728441.458399999</v>
      </c>
      <c r="H345" s="2">
        <f t="shared" si="9"/>
        <v>4.9999999813735485E-2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149366</v>
      </c>
      <c r="D358" s="1">
        <f>'PR-RAS'!E363</f>
        <v>844476.26</v>
      </c>
      <c r="E358" s="1">
        <v>0</v>
      </c>
      <c r="F358" s="1">
        <v>0</v>
      </c>
      <c r="G358" s="2">
        <f t="shared" si="8"/>
        <v>656279.71163999999</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141866</v>
      </c>
      <c r="D364" s="1">
        <f>'PR-RAS'!E369</f>
        <v>680476.26</v>
      </c>
      <c r="E364" s="1">
        <v>0</v>
      </c>
      <c r="F364" s="1">
        <v>0</v>
      </c>
      <c r="G364" s="2">
        <f t="shared" si="8"/>
        <v>545523.12275999994</v>
      </c>
      <c r="H364" s="2">
        <f t="shared" si="9"/>
        <v>0.26000000000931323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66808.05</v>
      </c>
      <c r="E366" s="1">
        <v>0</v>
      </c>
      <c r="F366" s="1">
        <v>0</v>
      </c>
      <c r="G366" s="2">
        <f t="shared" si="8"/>
        <v>48769.876499999998</v>
      </c>
      <c r="H366" s="2">
        <f t="shared" si="9"/>
        <v>5.0000000002910383E-2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7996.79</v>
      </c>
      <c r="E367" s="1">
        <v>0</v>
      </c>
      <c r="F367" s="1">
        <v>0</v>
      </c>
      <c r="G367" s="2">
        <f t="shared" si="8"/>
        <v>5853.6502799999998</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17860.189999999999</v>
      </c>
      <c r="E368" s="1">
        <v>0</v>
      </c>
      <c r="F368" s="1">
        <v>0</v>
      </c>
      <c r="G368" s="2">
        <f t="shared" si="8"/>
        <v>13109.379459999998</v>
      </c>
      <c r="H368" s="2">
        <f t="shared" si="9"/>
        <v>0.18999999999869033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55000</v>
      </c>
      <c r="D369" s="1">
        <f>'PR-RAS'!E374</f>
        <v>487845.25</v>
      </c>
      <c r="E369" s="1">
        <v>0</v>
      </c>
      <c r="F369" s="1">
        <v>0</v>
      </c>
      <c r="G369" s="2">
        <f t="shared" si="8"/>
        <v>379294.10399999999</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86866</v>
      </c>
      <c r="D371" s="1">
        <f>'PR-RAS'!E376</f>
        <v>99965.98</v>
      </c>
      <c r="E371" s="1">
        <v>0</v>
      </c>
      <c r="F371" s="1">
        <v>0</v>
      </c>
      <c r="G371" s="2">
        <f t="shared" si="8"/>
        <v>106115.24519999999</v>
      </c>
      <c r="H371" s="2">
        <f t="shared" si="9"/>
        <v>2.0000000004074536E-2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160000</v>
      </c>
      <c r="E373" s="1">
        <v>0</v>
      </c>
      <c r="F373" s="1">
        <v>0</v>
      </c>
      <c r="G373" s="2">
        <f t="shared" si="8"/>
        <v>119040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160000</v>
      </c>
      <c r="E374" s="1">
        <v>0</v>
      </c>
      <c r="F374" s="1">
        <v>0</v>
      </c>
      <c r="G374" s="2">
        <f t="shared" si="8"/>
        <v>119360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7500</v>
      </c>
      <c r="D383" s="1">
        <f>'PR-RAS'!E388</f>
        <v>4000</v>
      </c>
      <c r="E383" s="1">
        <v>0</v>
      </c>
      <c r="F383" s="1">
        <v>0</v>
      </c>
      <c r="G383" s="2">
        <f t="shared" si="8"/>
        <v>5921</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7500</v>
      </c>
      <c r="D385" s="1">
        <f>'PR-RAS'!E390</f>
        <v>4000</v>
      </c>
      <c r="E385" s="1">
        <v>0</v>
      </c>
      <c r="F385" s="1">
        <v>0</v>
      </c>
      <c r="G385" s="2">
        <f t="shared" si="8"/>
        <v>5952</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3244200</v>
      </c>
      <c r="D397" s="1">
        <f>'PR-RAS'!E402</f>
        <v>5784963.79</v>
      </c>
      <c r="E397" s="1">
        <v>0</v>
      </c>
      <c r="F397" s="1">
        <v>0</v>
      </c>
      <c r="G397" s="2">
        <f t="shared" si="8"/>
        <v>5866394.5216800002</v>
      </c>
      <c r="H397" s="2">
        <f t="shared" si="9"/>
        <v>0.2099999999627471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3244200</v>
      </c>
      <c r="D398" s="1">
        <f>'PR-RAS'!E403</f>
        <v>5784963.79</v>
      </c>
      <c r="E398" s="1">
        <v>0</v>
      </c>
      <c r="F398" s="1">
        <v>0</v>
      </c>
      <c r="G398" s="2">
        <f t="shared" si="8"/>
        <v>5881208.6492600003</v>
      </c>
      <c r="H398" s="2">
        <f t="shared" si="9"/>
        <v>0.2099999999627471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3393566</v>
      </c>
      <c r="D403" s="1">
        <f>'PR-RAS'!E408</f>
        <v>6629440.0499999998</v>
      </c>
      <c r="E403" s="1">
        <v>0</v>
      </c>
      <c r="F403" s="1">
        <v>0</v>
      </c>
      <c r="G403" s="2">
        <f t="shared" si="8"/>
        <v>6694283.3322000001</v>
      </c>
      <c r="H403" s="2">
        <f t="shared" si="9"/>
        <v>4.9999999813735485E-2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56276277</v>
      </c>
      <c r="D407" s="1">
        <f>'PR-RAS'!E412</f>
        <v>60378231.989999995</v>
      </c>
      <c r="E407" s="1">
        <v>0</v>
      </c>
      <c r="F407" s="1">
        <v>0</v>
      </c>
      <c r="G407" s="2">
        <f t="shared" si="8"/>
        <v>71875292.83788</v>
      </c>
      <c r="H407" s="2">
        <f t="shared" si="9"/>
        <v>1.000000536441803E-2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55224954</v>
      </c>
      <c r="D408" s="1">
        <f>'PR-RAS'!E413</f>
        <v>60341373.639999993</v>
      </c>
      <c r="E408" s="1">
        <v>0</v>
      </c>
      <c r="F408" s="1">
        <v>0</v>
      </c>
      <c r="G408" s="2">
        <f t="shared" si="8"/>
        <v>71594434.420959979</v>
      </c>
      <c r="H408" s="2">
        <f t="shared" si="9"/>
        <v>0.36000000685453415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1051323</v>
      </c>
      <c r="D409" s="1">
        <f>'PR-RAS'!E414</f>
        <v>36858.35000000149</v>
      </c>
      <c r="E409" s="1">
        <v>0</v>
      </c>
      <c r="F409" s="1">
        <v>0</v>
      </c>
      <c r="G409" s="2">
        <f t="shared" si="8"/>
        <v>459016.19760000118</v>
      </c>
      <c r="H409" s="2">
        <f t="shared" si="9"/>
        <v>0.35000000149011612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2050868</v>
      </c>
      <c r="D412" s="1">
        <f>'PR-RAS'!E417</f>
        <v>999545.13</v>
      </c>
      <c r="E412" s="1">
        <v>0</v>
      </c>
      <c r="F412" s="1">
        <v>0</v>
      </c>
      <c r="G412" s="2">
        <f t="shared" si="8"/>
        <v>1664532.8448599998</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262020</v>
      </c>
      <c r="D413" s="1">
        <f>'PR-RAS'!E418</f>
        <v>233684.21</v>
      </c>
      <c r="E413" s="1">
        <v>0</v>
      </c>
      <c r="F413" s="1">
        <v>0</v>
      </c>
      <c r="G413" s="2">
        <f t="shared" si="8"/>
        <v>300508.02903999994</v>
      </c>
      <c r="H413" s="2">
        <f t="shared" si="9"/>
        <v>0.20999999999185093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56276277</v>
      </c>
      <c r="D633" s="1">
        <f>'PR-RAS'!E639</f>
        <v>60378231.989999995</v>
      </c>
      <c r="E633" s="1">
        <v>0</v>
      </c>
      <c r="F633" s="1">
        <v>0</v>
      </c>
      <c r="G633" s="2">
        <f t="shared" si="10"/>
        <v>111884692.29935999</v>
      </c>
      <c r="H633" s="2">
        <f t="shared" si="11"/>
        <v>1.000000536441803E-2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55224954</v>
      </c>
      <c r="D634" s="1">
        <f>'PR-RAS'!E640</f>
        <v>60341373.639999993</v>
      </c>
      <c r="E634" s="1">
        <v>0</v>
      </c>
      <c r="F634" s="1">
        <v>0</v>
      </c>
      <c r="G634" s="2">
        <f t="shared" si="10"/>
        <v>111349574.91023998</v>
      </c>
      <c r="H634" s="2">
        <f t="shared" si="11"/>
        <v>0.36000000685453415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1051323</v>
      </c>
      <c r="D635" s="1">
        <f>'PR-RAS'!E641</f>
        <v>36858.35000000149</v>
      </c>
      <c r="E635" s="1">
        <v>0</v>
      </c>
      <c r="F635" s="1">
        <v>0</v>
      </c>
      <c r="G635" s="2">
        <f t="shared" si="10"/>
        <v>713275.1698000019</v>
      </c>
      <c r="H635" s="2">
        <f t="shared" si="11"/>
        <v>0.35000000149011612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2050868</v>
      </c>
      <c r="D638" s="1">
        <f>'PR-RAS'!E644</f>
        <v>999545.13</v>
      </c>
      <c r="E638" s="1">
        <v>0</v>
      </c>
      <c r="F638" s="1">
        <v>0</v>
      </c>
      <c r="G638" s="2">
        <f t="shared" si="10"/>
        <v>2579823.4116199999</v>
      </c>
      <c r="H638" s="2">
        <f t="shared" si="1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999545</v>
      </c>
      <c r="D640" s="1">
        <f>'PR-RAS'!E646</f>
        <v>962686.77999999851</v>
      </c>
      <c r="E640" s="1">
        <v>0</v>
      </c>
      <c r="F640" s="1">
        <v>0</v>
      </c>
      <c r="G640" s="2">
        <f t="shared" si="10"/>
        <v>1869022.959839998</v>
      </c>
      <c r="H640" s="2">
        <f t="shared" si="11"/>
        <v>0.22000000148545951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3307195</v>
      </c>
      <c r="D641" s="1">
        <f>'PR-RAS'!E647</f>
        <v>3616770.68</v>
      </c>
      <c r="E641" s="1">
        <v>0</v>
      </c>
      <c r="F641" s="1">
        <v>0</v>
      </c>
      <c r="G641" s="2">
        <f t="shared" si="10"/>
        <v>6746071.2703999998</v>
      </c>
      <c r="H641" s="2">
        <f t="shared" si="11"/>
        <v>0.31999999983236194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820160</v>
      </c>
      <c r="D642" s="1">
        <f>'PR-RAS'!E649</f>
        <v>2457845.75</v>
      </c>
      <c r="E642" s="1">
        <v>0</v>
      </c>
      <c r="F642" s="1">
        <v>0</v>
      </c>
      <c r="G642" s="2">
        <f t="shared" si="10"/>
        <v>3676680.8115000003</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59112208</v>
      </c>
      <c r="D643" s="1">
        <f>'PR-RAS'!E650</f>
        <v>63183778.43</v>
      </c>
      <c r="E643" s="1">
        <v>0</v>
      </c>
      <c r="F643" s="1">
        <v>0</v>
      </c>
      <c r="G643" s="2">
        <f t="shared" si="10"/>
        <v>119078009.04012001</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57474522</v>
      </c>
      <c r="D644" s="1">
        <f>'PR-RAS'!E651</f>
        <v>64393219.130000003</v>
      </c>
      <c r="E644" s="1">
        <v>0</v>
      </c>
      <c r="F644" s="1">
        <v>0</v>
      </c>
      <c r="G644" s="2">
        <f t="shared" si="10"/>
        <v>119765797.44718</v>
      </c>
      <c r="H644" s="2">
        <f t="shared" si="11"/>
        <v>0.13000000268220901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2457846</v>
      </c>
      <c r="D645" s="1">
        <f>'PR-RAS'!E652</f>
        <v>1248405.049999997</v>
      </c>
      <c r="E645" s="1">
        <v>0</v>
      </c>
      <c r="F645" s="1">
        <v>0</v>
      </c>
      <c r="G645" s="2">
        <f t="shared" si="10"/>
        <v>3190798.5283999965</v>
      </c>
      <c r="H645" s="2">
        <f t="shared" si="11"/>
        <v>4.9999997019767761E-2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v>
      </c>
      <c r="D647" s="1">
        <f>'PR-RAS'!E654</f>
        <v>195</v>
      </c>
      <c r="E647" s="1">
        <v>0</v>
      </c>
      <c r="F647" s="1">
        <v>0</v>
      </c>
      <c r="G647" s="2">
        <f t="shared" si="10"/>
        <v>375.97200000000004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191</v>
      </c>
      <c r="D649" s="1">
        <f>'PR-RAS'!E656</f>
        <v>193</v>
      </c>
      <c r="E649" s="1">
        <v>0</v>
      </c>
      <c r="F649" s="1">
        <v>0</v>
      </c>
      <c r="G649" s="2">
        <f t="shared" si="10"/>
        <v>373.89600000000002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30000</v>
      </c>
      <c r="D669" s="1">
        <f>'PR-RAS'!E676</f>
        <v>0</v>
      </c>
      <c r="E669" s="1">
        <v>0</v>
      </c>
      <c r="F669" s="1">
        <v>0</v>
      </c>
      <c r="G669" s="2">
        <f t="shared" si="10"/>
        <v>20040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1036283</v>
      </c>
      <c r="D705" s="1">
        <f>'PR-RAS'!E712</f>
        <v>90200</v>
      </c>
      <c r="E705" s="1">
        <v>0</v>
      </c>
      <c r="F705" s="1">
        <v>0</v>
      </c>
      <c r="G705" s="2">
        <f t="shared" si="10"/>
        <v>856544.83199999994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532541</v>
      </c>
      <c r="D709" s="1">
        <f>'PR-RAS'!E716</f>
        <v>247150.66</v>
      </c>
      <c r="E709" s="1">
        <v>0</v>
      </c>
      <c r="F709" s="1">
        <v>0</v>
      </c>
      <c r="G709" s="2">
        <f t="shared" si="10"/>
        <v>727004.36256000004</v>
      </c>
      <c r="H709" s="2">
        <f t="shared" si="11"/>
        <v>0.33999999999650754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93975</v>
      </c>
      <c r="D710" s="1">
        <f>'PR-RAS'!E717</f>
        <v>91874.73</v>
      </c>
      <c r="E710" s="1">
        <v>0</v>
      </c>
      <c r="F710" s="1">
        <v>0</v>
      </c>
      <c r="G710" s="2">
        <f t="shared" si="10"/>
        <v>196906.64213999995</v>
      </c>
      <c r="H710" s="2">
        <f t="shared" si="11"/>
        <v>0.27000000000407454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555333</v>
      </c>
      <c r="D711" s="1">
        <f>'PR-RAS'!E718</f>
        <v>675923.86</v>
      </c>
      <c r="E711" s="1">
        <v>0</v>
      </c>
      <c r="F711" s="1">
        <v>0</v>
      </c>
      <c r="G711" s="2">
        <f t="shared" si="10"/>
        <v>1354098.3111999999</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3237</v>
      </c>
      <c r="D713" s="1">
        <f>'PR-RAS'!E720</f>
        <v>5687.78</v>
      </c>
      <c r="E713" s="1">
        <v>0</v>
      </c>
      <c r="F713" s="1">
        <v>0</v>
      </c>
      <c r="G713" s="2">
        <f t="shared" si="10"/>
        <v>10404.14272</v>
      </c>
      <c r="H713" s="2">
        <f t="shared" si="11"/>
        <v>0.22000000000025466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350886</v>
      </c>
      <c r="D715" s="1">
        <f>'PR-RAS'!E722</f>
        <v>116749.53</v>
      </c>
      <c r="E715" s="1">
        <v>0</v>
      </c>
      <c r="F715" s="1">
        <v>0</v>
      </c>
      <c r="G715" s="2">
        <f t="shared" si="10"/>
        <v>417250.93284000002</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34407783</v>
      </c>
      <c r="D984" s="6">
        <f>BILANCA!E6</f>
        <v>43775909.870000005</v>
      </c>
      <c r="E984" s="6">
        <v>0</v>
      </c>
      <c r="F984" s="6">
        <v>0</v>
      </c>
      <c r="G984" s="7">
        <f t="shared" ref="G984:G1241" si="22">B984/1000*C984+B984/500*D984</f>
        <v>121959.60274</v>
      </c>
      <c r="H984" s="7">
        <f t="shared" si="19"/>
        <v>0.12999999523162842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27185294</v>
      </c>
      <c r="D985" s="1">
        <f>BILANCA!E7</f>
        <v>37477261.850000009</v>
      </c>
      <c r="E985" s="1">
        <v>0</v>
      </c>
      <c r="F985" s="1">
        <v>0</v>
      </c>
      <c r="G985" s="2">
        <f t="shared" si="22"/>
        <v>204279.63540000003</v>
      </c>
      <c r="H985" s="2">
        <f t="shared" si="19"/>
        <v>0.14999999105930328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5559461</v>
      </c>
      <c r="D986" s="1">
        <f>BILANCA!E8</f>
        <v>5559461.3099999996</v>
      </c>
      <c r="E986" s="1">
        <v>0</v>
      </c>
      <c r="F986" s="1">
        <v>0</v>
      </c>
      <c r="G986" s="2">
        <f t="shared" si="22"/>
        <v>50035.150860000002</v>
      </c>
      <c r="H986" s="2">
        <f t="shared" si="19"/>
        <v>0.30999999959021807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5559461</v>
      </c>
      <c r="D987" s="1">
        <f>BILANCA!E9</f>
        <v>5559461.3099999996</v>
      </c>
      <c r="E987" s="1">
        <v>0</v>
      </c>
      <c r="F987" s="1">
        <v>0</v>
      </c>
      <c r="G987" s="2">
        <f t="shared" si="22"/>
        <v>66713.534480000002</v>
      </c>
      <c r="H987" s="2">
        <f t="shared" si="19"/>
        <v>0.30999999959021807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19272150</v>
      </c>
      <c r="D990" s="1">
        <f>BILANCA!E12</f>
        <v>28669078.770000003</v>
      </c>
      <c r="E990" s="1">
        <v>0</v>
      </c>
      <c r="F990" s="1">
        <v>0</v>
      </c>
      <c r="G990" s="2">
        <f t="shared" si="22"/>
        <v>536272.15278000012</v>
      </c>
      <c r="H990" s="2">
        <f t="shared" si="19"/>
        <v>0.22999999672174454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16842957</v>
      </c>
      <c r="D991" s="1">
        <f>BILANCA!E13</f>
        <v>25601889.210000005</v>
      </c>
      <c r="E991" s="1">
        <v>0</v>
      </c>
      <c r="F991" s="1">
        <v>0</v>
      </c>
      <c r="G991" s="2">
        <f t="shared" si="22"/>
        <v>544373.88336000009</v>
      </c>
      <c r="H991" s="2">
        <f t="shared" si="19"/>
        <v>0.21000000461935997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36621012</v>
      </c>
      <c r="D993" s="1">
        <f>BILANCA!E15</f>
        <v>45432878.520000003</v>
      </c>
      <c r="E993" s="1">
        <v>0</v>
      </c>
      <c r="F993" s="1">
        <v>0</v>
      </c>
      <c r="G993" s="2">
        <f t="shared" si="22"/>
        <v>1274867.6904000002</v>
      </c>
      <c r="H993" s="2">
        <f t="shared" si="19"/>
        <v>0.47999999672174454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688516</v>
      </c>
      <c r="D994" s="1">
        <f>BILANCA!E16</f>
        <v>1305891.99</v>
      </c>
      <c r="E994" s="1">
        <v>0</v>
      </c>
      <c r="F994" s="1">
        <v>0</v>
      </c>
      <c r="G994" s="2">
        <f t="shared" si="22"/>
        <v>36303.299780000001</v>
      </c>
      <c r="H994" s="2">
        <f t="shared" si="19"/>
        <v>1.0000000009313226E-2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4496383</v>
      </c>
      <c r="D995" s="1">
        <f>BILANCA!E17</f>
        <v>4575995.68</v>
      </c>
      <c r="E995" s="1">
        <v>0</v>
      </c>
      <c r="F995" s="1">
        <v>0</v>
      </c>
      <c r="G995" s="2">
        <f t="shared" si="22"/>
        <v>163780.49231999999</v>
      </c>
      <c r="H995" s="2">
        <f t="shared" si="19"/>
        <v>0.32000000029802322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24962954</v>
      </c>
      <c r="D996" s="1">
        <f>BILANCA!E18</f>
        <v>25712876.98</v>
      </c>
      <c r="E996" s="1">
        <v>0</v>
      </c>
      <c r="F996" s="1">
        <v>0</v>
      </c>
      <c r="G996" s="2">
        <f t="shared" si="22"/>
        <v>993053.20348000003</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1163410</v>
      </c>
      <c r="D997" s="1">
        <f>BILANCA!E19</f>
        <v>1838944.1099999994</v>
      </c>
      <c r="E997" s="1">
        <v>0</v>
      </c>
      <c r="F997" s="1">
        <v>0</v>
      </c>
      <c r="G997" s="2">
        <f t="shared" si="22"/>
        <v>67778.175079999986</v>
      </c>
      <c r="H997" s="2">
        <f t="shared" si="19"/>
        <v>0.10999999940395355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2417328</v>
      </c>
      <c r="D998" s="1">
        <f>BILANCA!E20</f>
        <v>3050469.64</v>
      </c>
      <c r="E998" s="1">
        <v>0</v>
      </c>
      <c r="F998" s="1">
        <v>0</v>
      </c>
      <c r="G998" s="2">
        <f t="shared" si="22"/>
        <v>127774.0092</v>
      </c>
      <c r="H998" s="2">
        <f t="shared" si="19"/>
        <v>0.35999999986961484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1140605</v>
      </c>
      <c r="D999" s="1">
        <f>BILANCA!E21</f>
        <v>1350529.65</v>
      </c>
      <c r="E999" s="1">
        <v>0</v>
      </c>
      <c r="F999" s="1">
        <v>0</v>
      </c>
      <c r="G999" s="2">
        <f t="shared" si="22"/>
        <v>61466.628799999999</v>
      </c>
      <c r="H999" s="2">
        <f t="shared" si="19"/>
        <v>0.35000000009313226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2301082</v>
      </c>
      <c r="D1000" s="1">
        <f>BILANCA!E22</f>
        <v>2298839.59</v>
      </c>
      <c r="E1000" s="1">
        <v>0</v>
      </c>
      <c r="F1000" s="1">
        <v>0</v>
      </c>
      <c r="G1000" s="2">
        <f t="shared" si="22"/>
        <v>117278.94005999999</v>
      </c>
      <c r="H1000" s="2">
        <f t="shared" si="19"/>
        <v>0.41000000014901161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89800</v>
      </c>
      <c r="D1001" s="1">
        <f>BILANCA!E23</f>
        <v>211453.19</v>
      </c>
      <c r="E1001" s="1">
        <v>0</v>
      </c>
      <c r="F1001" s="1">
        <v>0</v>
      </c>
      <c r="G1001" s="2">
        <f t="shared" si="22"/>
        <v>9228.7148399999987</v>
      </c>
      <c r="H1001" s="2">
        <f t="shared" si="19"/>
        <v>0.19000000000232831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1778965</v>
      </c>
      <c r="D1002" s="1">
        <f>BILANCA!E24</f>
        <v>1829162</v>
      </c>
      <c r="E1002" s="1">
        <v>0</v>
      </c>
      <c r="F1002" s="1">
        <v>0</v>
      </c>
      <c r="G1002" s="2">
        <f t="shared" si="22"/>
        <v>103308.49100000001</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125227</v>
      </c>
      <c r="D1003" s="1">
        <f>BILANCA!E25</f>
        <v>125226.52</v>
      </c>
      <c r="E1003" s="1">
        <v>0</v>
      </c>
      <c r="F1003" s="1">
        <v>0</v>
      </c>
      <c r="G1003" s="2">
        <f t="shared" si="22"/>
        <v>7513.6008000000002</v>
      </c>
      <c r="H1003" s="2">
        <f t="shared" si="19"/>
        <v>0.47999999999592546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5566435</v>
      </c>
      <c r="D1004" s="1">
        <f>BILANCA!E26</f>
        <v>5277696.0599999996</v>
      </c>
      <c r="E1004" s="1">
        <v>0</v>
      </c>
      <c r="F1004" s="1">
        <v>0</v>
      </c>
      <c r="G1004" s="2">
        <f t="shared" si="22"/>
        <v>338558.36952000001</v>
      </c>
      <c r="H1004" s="2">
        <f t="shared" si="19"/>
        <v>5.9999999590218067E-2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12256032</v>
      </c>
      <c r="D1006" s="1">
        <f>BILANCA!E28</f>
        <v>12304432.539999999</v>
      </c>
      <c r="E1006" s="1">
        <v>0</v>
      </c>
      <c r="F1006" s="1">
        <v>0</v>
      </c>
      <c r="G1006" s="2">
        <f t="shared" si="22"/>
        <v>847892.63283999986</v>
      </c>
      <c r="H1006" s="2">
        <f t="shared" si="19"/>
        <v>0.46000000089406967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887986</v>
      </c>
      <c r="D1007" s="1">
        <f>BILANCA!E29</f>
        <v>831064.26999999979</v>
      </c>
      <c r="E1007" s="1">
        <v>0</v>
      </c>
      <c r="F1007" s="1">
        <v>0</v>
      </c>
      <c r="G1007" s="2">
        <f t="shared" si="22"/>
        <v>61202.748959999997</v>
      </c>
      <c r="H1007" s="2">
        <f t="shared" si="19"/>
        <v>0.26999999978579581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2559811</v>
      </c>
      <c r="D1008" s="1">
        <f>BILANCA!E30</f>
        <v>2601556.2999999998</v>
      </c>
      <c r="E1008" s="1">
        <v>0</v>
      </c>
      <c r="F1008" s="1">
        <v>0</v>
      </c>
      <c r="G1008" s="2">
        <f t="shared" si="22"/>
        <v>194073.09</v>
      </c>
      <c r="H1008" s="2">
        <f t="shared" si="19"/>
        <v>0.29999999981373549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1671825</v>
      </c>
      <c r="D1012" s="1">
        <f>BILANCA!E34</f>
        <v>1770492.03</v>
      </c>
      <c r="E1012" s="1">
        <v>0</v>
      </c>
      <c r="F1012" s="1">
        <v>0</v>
      </c>
      <c r="G1012" s="2">
        <f t="shared" si="22"/>
        <v>151171.46273999999</v>
      </c>
      <c r="H1012" s="2">
        <f t="shared" si="19"/>
        <v>3.0000000027939677E-2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81690</v>
      </c>
      <c r="D1013" s="1">
        <f>BILANCA!E35</f>
        <v>81689.789999999994</v>
      </c>
      <c r="E1013" s="1">
        <v>0</v>
      </c>
      <c r="F1013" s="1">
        <v>0</v>
      </c>
      <c r="G1013" s="2">
        <f t="shared" si="22"/>
        <v>7352.0873999999994</v>
      </c>
      <c r="H1013" s="2">
        <f t="shared" si="19"/>
        <v>0.21000000000640284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55448</v>
      </c>
      <c r="D1014" s="1">
        <f>BILANCA!E36</f>
        <v>55447.519999999997</v>
      </c>
      <c r="E1014" s="1">
        <v>0</v>
      </c>
      <c r="F1014" s="1">
        <v>0</v>
      </c>
      <c r="G1014" s="2">
        <f t="shared" si="22"/>
        <v>5156.6342399999994</v>
      </c>
      <c r="H1014" s="2">
        <f t="shared" si="19"/>
        <v>0.48000000000320142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24214</v>
      </c>
      <c r="D1015" s="1">
        <f>BILANCA!E37</f>
        <v>24214.02</v>
      </c>
      <c r="E1015" s="1">
        <v>0</v>
      </c>
      <c r="F1015" s="1">
        <v>0</v>
      </c>
      <c r="G1015" s="2">
        <f t="shared" si="22"/>
        <v>2324.5452800000003</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2028</v>
      </c>
      <c r="D1017" s="1">
        <f>BILANCA!E39</f>
        <v>2028.25</v>
      </c>
      <c r="E1017" s="1">
        <v>0</v>
      </c>
      <c r="F1017" s="1">
        <v>0</v>
      </c>
      <c r="G1017" s="2">
        <f t="shared" si="22"/>
        <v>206.87300000000002</v>
      </c>
      <c r="H1017" s="2">
        <f t="shared" si="19"/>
        <v>0.25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296107</v>
      </c>
      <c r="D1019" s="1">
        <f>BILANCA!E41</f>
        <v>315491.39</v>
      </c>
      <c r="E1019" s="1">
        <v>0</v>
      </c>
      <c r="F1019" s="1">
        <v>0</v>
      </c>
      <c r="G1019" s="2">
        <f t="shared" si="22"/>
        <v>33375.232080000002</v>
      </c>
      <c r="H1019" s="2">
        <f t="shared" si="19"/>
        <v>0.39000000001396984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3755</v>
      </c>
      <c r="D1020" s="1">
        <f>BILANCA!E42</f>
        <v>3755.39</v>
      </c>
      <c r="E1020" s="1">
        <v>0</v>
      </c>
      <c r="F1020" s="1">
        <v>0</v>
      </c>
      <c r="G1020" s="2">
        <f t="shared" si="22"/>
        <v>416.83385999999996</v>
      </c>
      <c r="H1020" s="2">
        <f t="shared" si="19"/>
        <v>0.38999999999987267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914105</v>
      </c>
      <c r="D1021" s="1">
        <f>BILANCA!E43</f>
        <v>953694.48</v>
      </c>
      <c r="E1021" s="1">
        <v>0</v>
      </c>
      <c r="F1021" s="1">
        <v>0</v>
      </c>
      <c r="G1021" s="2">
        <f t="shared" si="22"/>
        <v>107216.77048000001</v>
      </c>
      <c r="H1021" s="2">
        <f t="shared" si="19"/>
        <v>0.47999999998137355</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621753</v>
      </c>
      <c r="D1022" s="1">
        <f>BILANCA!E44</f>
        <v>641958.48</v>
      </c>
      <c r="E1022" s="1">
        <v>0</v>
      </c>
      <c r="F1022" s="1">
        <v>0</v>
      </c>
      <c r="G1022" s="2">
        <f t="shared" si="22"/>
        <v>74321.12844</v>
      </c>
      <c r="H1022" s="2">
        <f t="shared" si="19"/>
        <v>0.47999999998137355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700</v>
      </c>
      <c r="D1030" s="1">
        <f>BILANCA!E52</f>
        <v>0</v>
      </c>
      <c r="E1030" s="1">
        <v>0</v>
      </c>
      <c r="F1030" s="1">
        <v>0</v>
      </c>
      <c r="G1030" s="2">
        <f t="shared" si="22"/>
        <v>32.9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700</v>
      </c>
      <c r="D1031" s="1">
        <f>BILANCA!E53</f>
        <v>0</v>
      </c>
      <c r="E1031" s="1">
        <v>0</v>
      </c>
      <c r="F1031" s="1">
        <v>0</v>
      </c>
      <c r="G1031" s="2">
        <f t="shared" si="22"/>
        <v>33.6</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1118470</v>
      </c>
      <c r="D1032" s="1">
        <f>BILANCA!E54</f>
        <v>1273762.48</v>
      </c>
      <c r="E1032" s="1">
        <v>0</v>
      </c>
      <c r="F1032" s="1">
        <v>0</v>
      </c>
      <c r="G1032" s="2">
        <f t="shared" si="22"/>
        <v>179633.75303999998</v>
      </c>
      <c r="H1032" s="2">
        <f t="shared" si="19"/>
        <v>0.47999999998137355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1118470</v>
      </c>
      <c r="D1033" s="1">
        <f>BILANCA!E55</f>
        <v>1273762.48</v>
      </c>
      <c r="E1033" s="1">
        <v>0</v>
      </c>
      <c r="F1033" s="1">
        <v>0</v>
      </c>
      <c r="G1033" s="2">
        <f t="shared" si="22"/>
        <v>183299.74800000002</v>
      </c>
      <c r="H1033" s="2">
        <f t="shared" si="19"/>
        <v>0.47999999998137355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2352983</v>
      </c>
      <c r="D1041" s="1">
        <f>BILANCA!E63</f>
        <v>3248721.77</v>
      </c>
      <c r="E1041" s="1">
        <v>0</v>
      </c>
      <c r="F1041" s="1">
        <v>0</v>
      </c>
      <c r="G1041" s="2">
        <f t="shared" si="22"/>
        <v>513324.73932000005</v>
      </c>
      <c r="H1041" s="2">
        <f t="shared" si="19"/>
        <v>0.22999999998137355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1087381</v>
      </c>
      <c r="D1042" s="1">
        <f>BILANCA!E64</f>
        <v>1249125.23</v>
      </c>
      <c r="E1042" s="1">
        <v>0</v>
      </c>
      <c r="F1042" s="1">
        <v>0</v>
      </c>
      <c r="G1042" s="2">
        <f t="shared" si="22"/>
        <v>211552.25613999998</v>
      </c>
      <c r="H1042" s="2">
        <f t="shared" si="19"/>
        <v>0.22999999998137355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1261471</v>
      </c>
      <c r="D1043" s="1">
        <f>BILANCA!E65</f>
        <v>1996935.76</v>
      </c>
      <c r="E1043" s="1">
        <v>0</v>
      </c>
      <c r="F1043" s="1">
        <v>0</v>
      </c>
      <c r="G1043" s="2">
        <f t="shared" si="22"/>
        <v>315320.55119999999</v>
      </c>
      <c r="H1043" s="2">
        <f t="shared" si="19"/>
        <v>0.23999999999068677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4131</v>
      </c>
      <c r="D1045" s="1">
        <f>BILANCA!E67</f>
        <v>2660.78</v>
      </c>
      <c r="E1045" s="1">
        <v>0</v>
      </c>
      <c r="F1045" s="1">
        <v>0</v>
      </c>
      <c r="G1045" s="2">
        <f t="shared" si="22"/>
        <v>586.05871999999999</v>
      </c>
      <c r="H1045" s="2">
        <f t="shared" si="19"/>
        <v>0.21999999999979991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7222489</v>
      </c>
      <c r="D1046" s="1">
        <f>BILANCA!E68</f>
        <v>6298648.0199999996</v>
      </c>
      <c r="E1046" s="1">
        <v>0</v>
      </c>
      <c r="F1046" s="1">
        <v>0</v>
      </c>
      <c r="G1046" s="2">
        <f t="shared" si="22"/>
        <v>1248646.4575199999</v>
      </c>
      <c r="H1046" s="2">
        <f t="shared" si="19"/>
        <v>1.9999999552965164E-2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2457846</v>
      </c>
      <c r="D1047" s="1">
        <f>BILANCA!E69</f>
        <v>1248405.05</v>
      </c>
      <c r="E1047" s="1">
        <v>0</v>
      </c>
      <c r="F1047" s="1">
        <v>0</v>
      </c>
      <c r="G1047" s="2">
        <f t="shared" si="22"/>
        <v>317097.99040000001</v>
      </c>
      <c r="H1047" s="2">
        <f t="shared" si="19"/>
        <v>5.0000000046566129E-2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2450539</v>
      </c>
      <c r="D1048" s="1">
        <f>BILANCA!E70</f>
        <v>1246286.75</v>
      </c>
      <c r="E1048" s="1">
        <v>0</v>
      </c>
      <c r="F1048" s="1">
        <v>0</v>
      </c>
      <c r="G1048" s="2">
        <f t="shared" si="22"/>
        <v>321302.3125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2450539</v>
      </c>
      <c r="D1050" s="1">
        <f>BILANCA!E72</f>
        <v>1246286.75</v>
      </c>
      <c r="E1050" s="1">
        <v>0</v>
      </c>
      <c r="F1050" s="1">
        <v>0</v>
      </c>
      <c r="G1050" s="2">
        <f t="shared" si="22"/>
        <v>331188.53750000003</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7307</v>
      </c>
      <c r="D1054" s="1">
        <f>BILANCA!E76</f>
        <v>2118.3000000000002</v>
      </c>
      <c r="E1054" s="1">
        <v>0</v>
      </c>
      <c r="F1054" s="1">
        <v>0</v>
      </c>
      <c r="G1054" s="2">
        <f t="shared" si="22"/>
        <v>819.59559999999988</v>
      </c>
      <c r="H1054" s="2">
        <f t="shared" si="19"/>
        <v>0.3000000000001819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1072959</v>
      </c>
      <c r="D1056" s="1">
        <f>BILANCA!E78</f>
        <v>1092471.3700000001</v>
      </c>
      <c r="E1056" s="1">
        <v>0</v>
      </c>
      <c r="F1056" s="1">
        <v>0</v>
      </c>
      <c r="G1056" s="2">
        <f t="shared" si="22"/>
        <v>237826.82702000003</v>
      </c>
      <c r="H1056" s="2">
        <f t="shared" si="19"/>
        <v>0.37000000011175871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v>
      </c>
      <c r="D1061" s="1">
        <f>BILANCA!E83</f>
        <v>0</v>
      </c>
      <c r="E1061" s="1">
        <v>0</v>
      </c>
      <c r="F1061" s="1">
        <v>0</v>
      </c>
      <c r="G1061" s="2">
        <f t="shared" si="22"/>
        <v>0.312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78134</v>
      </c>
      <c r="D1062" s="1">
        <f>BILANCA!E84</f>
        <v>134962.37</v>
      </c>
      <c r="E1062" s="1">
        <v>0</v>
      </c>
      <c r="F1062" s="1">
        <v>0</v>
      </c>
      <c r="G1062" s="2">
        <f t="shared" si="22"/>
        <v>27496.640459999999</v>
      </c>
      <c r="H1062" s="2">
        <f t="shared" si="19"/>
        <v>0.36999999999534339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994821</v>
      </c>
      <c r="D1064" s="1">
        <f>BILANCA!E86</f>
        <v>957509</v>
      </c>
      <c r="E1064" s="1">
        <v>0</v>
      </c>
      <c r="F1064" s="1">
        <v>0</v>
      </c>
      <c r="G1064" s="2">
        <f t="shared" si="22"/>
        <v>235696.95900000003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384489</v>
      </c>
      <c r="D1124" s="1">
        <f>BILANCA!E146</f>
        <v>341000.92</v>
      </c>
      <c r="E1124" s="1">
        <v>0</v>
      </c>
      <c r="F1124" s="1">
        <v>0</v>
      </c>
      <c r="G1124" s="2">
        <f t="shared" si="22"/>
        <v>150375.20843999996</v>
      </c>
      <c r="H1124" s="2">
        <f t="shared" si="23"/>
        <v>8.0000000016298145E-2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384489</v>
      </c>
      <c r="D1138" s="1">
        <f>BILANCA!E160</f>
        <v>341000.92</v>
      </c>
      <c r="E1138" s="1">
        <v>0</v>
      </c>
      <c r="F1138" s="1">
        <v>0</v>
      </c>
      <c r="G1138" s="2">
        <f t="shared" si="22"/>
        <v>165306.0802</v>
      </c>
      <c r="H1138" s="2">
        <f t="shared" si="23"/>
        <v>8.0000000016298145E-2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3307195</v>
      </c>
      <c r="D1148" s="1">
        <f>BILANCA!E170</f>
        <v>3616770.68</v>
      </c>
      <c r="E1148" s="1">
        <v>0</v>
      </c>
      <c r="F1148" s="1">
        <v>0</v>
      </c>
      <c r="G1148" s="2">
        <f t="shared" si="22"/>
        <v>1739221.4994000001</v>
      </c>
      <c r="H1148" s="2">
        <f t="shared" si="23"/>
        <v>0.31999999983236194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3307195</v>
      </c>
      <c r="D1151" s="1">
        <f>BILANCA!E173</f>
        <v>3616770.68</v>
      </c>
      <c r="E1151" s="1">
        <v>0</v>
      </c>
      <c r="F1151" s="1">
        <v>0</v>
      </c>
      <c r="G1151" s="2">
        <f t="shared" si="22"/>
        <v>1770843.70848</v>
      </c>
      <c r="H1151" s="2">
        <f t="shared" si="23"/>
        <v>0.31999999983236194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34407783</v>
      </c>
      <c r="D1152" s="1">
        <f>BILANCA!E175</f>
        <v>43775909.870000005</v>
      </c>
      <c r="E1152" s="1">
        <v>0</v>
      </c>
      <c r="F1152" s="1">
        <v>0</v>
      </c>
      <c r="G1152" s="2">
        <f t="shared" si="22"/>
        <v>20611172.863060001</v>
      </c>
      <c r="H1152" s="2">
        <f t="shared" si="23"/>
        <v>0.12999999523162842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6224280</v>
      </c>
      <c r="D1153" s="1">
        <f>BILANCA!E176</f>
        <v>6054269.3200000003</v>
      </c>
      <c r="E1153" s="1">
        <v>0</v>
      </c>
      <c r="F1153" s="1">
        <v>0</v>
      </c>
      <c r="G1153" s="2">
        <f t="shared" si="22"/>
        <v>3116579.1688000001</v>
      </c>
      <c r="H1153" s="2">
        <f t="shared" si="23"/>
        <v>0.32000000029802322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6217417</v>
      </c>
      <c r="D1154" s="1">
        <f>BILANCA!E177</f>
        <v>5521844.8200000003</v>
      </c>
      <c r="E1154" s="1">
        <v>0</v>
      </c>
      <c r="F1154" s="1">
        <v>0</v>
      </c>
      <c r="G1154" s="2">
        <f t="shared" si="22"/>
        <v>2951649.23544</v>
      </c>
      <c r="H1154" s="2">
        <f t="shared" si="23"/>
        <v>0.17999999970197678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2798198</v>
      </c>
      <c r="D1155" s="1">
        <f>BILANCA!E178</f>
        <v>3097667.34</v>
      </c>
      <c r="E1155" s="1">
        <v>0</v>
      </c>
      <c r="F1155" s="1">
        <v>0</v>
      </c>
      <c r="G1155" s="2">
        <f t="shared" si="22"/>
        <v>1546887.62096</v>
      </c>
      <c r="H1155" s="2">
        <f t="shared" si="23"/>
        <v>0.33999999985098839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2265613</v>
      </c>
      <c r="D1156" s="1">
        <f>BILANCA!E179</f>
        <v>1285866.6200000001</v>
      </c>
      <c r="E1156" s="1">
        <v>0</v>
      </c>
      <c r="F1156" s="1">
        <v>0</v>
      </c>
      <c r="G1156" s="2">
        <f t="shared" si="22"/>
        <v>836860.89951999998</v>
      </c>
      <c r="H1156" s="2">
        <f t="shared" si="23"/>
        <v>0.37999999988824129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1153606</v>
      </c>
      <c r="D1165" s="1">
        <f>BILANCA!E188</f>
        <v>1138310.8600000001</v>
      </c>
      <c r="E1165" s="1">
        <v>0</v>
      </c>
      <c r="F1165" s="1">
        <v>0</v>
      </c>
      <c r="G1165" s="2">
        <f t="shared" si="22"/>
        <v>624301.44504000002</v>
      </c>
      <c r="H1165" s="2">
        <f t="shared" si="23"/>
        <v>0.13999999989755452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6863</v>
      </c>
      <c r="D1166" s="1">
        <f>BILANCA!E189</f>
        <v>532424.5</v>
      </c>
      <c r="E1166" s="1">
        <v>0</v>
      </c>
      <c r="F1166" s="1">
        <v>0</v>
      </c>
      <c r="G1166" s="2">
        <f t="shared" si="22"/>
        <v>196123.296</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28183503</v>
      </c>
      <c r="D1214" s="1">
        <f>BILANCA!E237</f>
        <v>37721640.550000004</v>
      </c>
      <c r="E1214" s="1">
        <v>0</v>
      </c>
      <c r="F1214" s="1">
        <v>0</v>
      </c>
      <c r="G1214" s="2">
        <f t="shared" si="22"/>
        <v>23937787.127100002</v>
      </c>
      <c r="H1214" s="2">
        <f t="shared" si="23"/>
        <v>0.44999999552965164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28921028</v>
      </c>
      <c r="D1215" s="1">
        <f>BILANCA!E238</f>
        <v>38450643.120000005</v>
      </c>
      <c r="E1215" s="1">
        <v>0</v>
      </c>
      <c r="F1215" s="1">
        <v>0</v>
      </c>
      <c r="G1215" s="2">
        <f t="shared" si="22"/>
        <v>24550776.903680004</v>
      </c>
      <c r="H1215" s="2">
        <f t="shared" si="23"/>
        <v>0.12000000476837158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28921028</v>
      </c>
      <c r="D1216" s="1">
        <f>BILANCA!E239</f>
        <v>38450643.120000005</v>
      </c>
      <c r="E1216" s="1">
        <v>0</v>
      </c>
      <c r="F1216" s="1">
        <v>0</v>
      </c>
      <c r="G1216" s="2">
        <f t="shared" si="22"/>
        <v>24656599.217920002</v>
      </c>
      <c r="H1216" s="2">
        <f t="shared" si="23"/>
        <v>0.12000000476837158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13259198</v>
      </c>
      <c r="D1217" s="1">
        <f>BILANCA!E240</f>
        <v>22831804.940000001</v>
      </c>
      <c r="E1217" s="1">
        <v>0</v>
      </c>
      <c r="F1217" s="1">
        <v>0</v>
      </c>
      <c r="G1217" s="2">
        <f t="shared" si="22"/>
        <v>13787937.043920001</v>
      </c>
      <c r="H1217" s="2">
        <f t="shared" si="23"/>
        <v>5.9999998658895493E-2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15661830</v>
      </c>
      <c r="D1218" s="1">
        <f>BILANCA!E241</f>
        <v>15618838.18</v>
      </c>
      <c r="E1218" s="1">
        <v>0</v>
      </c>
      <c r="F1218" s="1">
        <v>0</v>
      </c>
      <c r="G1218" s="2">
        <f t="shared" si="22"/>
        <v>11021383.994599998</v>
      </c>
      <c r="H1218" s="2">
        <f t="shared" si="23"/>
        <v>0.17999999970197678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-999545</v>
      </c>
      <c r="D1222" s="1">
        <f>BILANCA!E245</f>
        <v>-962686.78</v>
      </c>
      <c r="E1222" s="1">
        <v>0</v>
      </c>
      <c r="F1222" s="1">
        <v>0</v>
      </c>
      <c r="G1222" s="2">
        <f t="shared" si="22"/>
        <v>-699055.53584000003</v>
      </c>
      <c r="H1222" s="2">
        <f t="shared" si="23"/>
        <v>0.21999999997206032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2394020</v>
      </c>
      <c r="D1223" s="1">
        <f>BILANCA!E246</f>
        <v>1124959.67</v>
      </c>
      <c r="E1223" s="1">
        <v>0</v>
      </c>
      <c r="F1223" s="1">
        <v>0</v>
      </c>
      <c r="G1223" s="2">
        <f t="shared" si="22"/>
        <v>1114545.4416</v>
      </c>
      <c r="H1223" s="2">
        <f t="shared" si="23"/>
        <v>0.33000000007450581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1637287</v>
      </c>
      <c r="D1224" s="1">
        <f>BILANCA!E247</f>
        <v>1124959.67</v>
      </c>
      <c r="E1224" s="1">
        <v>0</v>
      </c>
      <c r="F1224" s="1">
        <v>0</v>
      </c>
      <c r="G1224" s="2">
        <f t="shared" si="22"/>
        <v>936816.72794000001</v>
      </c>
      <c r="H1224" s="2">
        <f t="shared" si="23"/>
        <v>0.33000000007450581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756733</v>
      </c>
      <c r="D1226" s="1">
        <f>BILANCA!E249</f>
        <v>0</v>
      </c>
      <c r="E1226" s="1">
        <v>0</v>
      </c>
      <c r="F1226" s="1">
        <v>0</v>
      </c>
      <c r="G1226" s="2">
        <f t="shared" si="22"/>
        <v>183886.11900000001</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3393565</v>
      </c>
      <c r="D1227" s="1">
        <f>BILANCA!E250</f>
        <v>2087646.45</v>
      </c>
      <c r="E1227" s="1">
        <v>0</v>
      </c>
      <c r="F1227" s="1">
        <v>0</v>
      </c>
      <c r="G1227" s="2">
        <f t="shared" si="22"/>
        <v>1846801.3276</v>
      </c>
      <c r="H1227" s="2">
        <f t="shared" si="23"/>
        <v>0.44999999995343387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3393565</v>
      </c>
      <c r="D1229" s="1">
        <f>BILANCA!E252</f>
        <v>2087646.45</v>
      </c>
      <c r="E1229" s="1">
        <v>0</v>
      </c>
      <c r="F1229" s="1">
        <v>0</v>
      </c>
      <c r="G1229" s="2">
        <f t="shared" si="22"/>
        <v>1861939.0433999998</v>
      </c>
      <c r="H1229" s="2">
        <f t="shared" si="23"/>
        <v>0.44999999995343387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262020</v>
      </c>
      <c r="D1232" s="1">
        <f>BILANCA!E255</f>
        <v>233684.21</v>
      </c>
      <c r="E1232" s="1">
        <v>0</v>
      </c>
      <c r="F1232" s="1">
        <v>0</v>
      </c>
      <c r="G1232" s="2">
        <f t="shared" si="22"/>
        <v>181617.71658000001</v>
      </c>
      <c r="H1232" s="2">
        <f t="shared" si="23"/>
        <v>0.20999999999185093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2004063</v>
      </c>
      <c r="D1236" s="1">
        <f>BILANCA!E259</f>
        <v>2251616.09</v>
      </c>
      <c r="E1236" s="1">
        <v>0</v>
      </c>
      <c r="F1236" s="1">
        <v>0</v>
      </c>
      <c r="G1236" s="2">
        <f t="shared" si="22"/>
        <v>1646345.6805399999</v>
      </c>
      <c r="H1236" s="2">
        <f t="shared" si="23"/>
        <v>8.9999999850988388E-2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2004063</v>
      </c>
      <c r="D1237" s="1">
        <f>BILANCA!E260</f>
        <v>2251616.09</v>
      </c>
      <c r="E1237" s="1">
        <v>0</v>
      </c>
      <c r="F1237" s="1">
        <v>0</v>
      </c>
      <c r="G1237" s="2">
        <f t="shared" si="22"/>
        <v>1652852.97572</v>
      </c>
      <c r="H1237" s="2">
        <f t="shared" si="23"/>
        <v>8.9999999850988388E-2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64346</v>
      </c>
      <c r="D1240" s="1">
        <f>BILANCA!E264</f>
        <v>59293.55</v>
      </c>
      <c r="E1240" s="1">
        <v>0</v>
      </c>
      <c r="F1240" s="1">
        <v>0</v>
      </c>
      <c r="G1240" s="2">
        <f t="shared" si="22"/>
        <v>47013.806700000001</v>
      </c>
      <c r="H1240" s="2">
        <f t="shared" si="23"/>
        <v>0.44999999999708962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320143</v>
      </c>
      <c r="D1241" s="1">
        <f>BILANCA!E265</f>
        <v>281707.37</v>
      </c>
      <c r="E1241" s="1">
        <v>0</v>
      </c>
      <c r="F1241" s="1">
        <v>0</v>
      </c>
      <c r="G1241" s="2">
        <f t="shared" si="22"/>
        <v>227957.89692</v>
      </c>
      <c r="H1241" s="2">
        <f t="shared" si="23"/>
        <v>0.36999999999534339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994821</v>
      </c>
      <c r="D1244" s="1">
        <f>BILANCA!E268</f>
        <v>957499.23</v>
      </c>
      <c r="E1244" s="1">
        <v>0</v>
      </c>
      <c r="F1244" s="1">
        <v>0</v>
      </c>
      <c r="G1244" s="2">
        <f t="shared" si="24"/>
        <v>759462.87905999995</v>
      </c>
      <c r="H1244" s="2">
        <f t="shared" si="23"/>
        <v>0.22999999998137355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193312</v>
      </c>
      <c r="D1263" s="1">
        <f>BILANCA!E287</f>
        <v>0</v>
      </c>
      <c r="E1263" s="1">
        <v>0</v>
      </c>
      <c r="F1263" s="1">
        <v>0</v>
      </c>
      <c r="G1263" s="2">
        <f t="shared" si="24"/>
        <v>54127.360000000008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6024105</v>
      </c>
      <c r="D1264" s="1">
        <f>BILANCA!E288</f>
        <v>5521844.8200000003</v>
      </c>
      <c r="E1264" s="1">
        <v>0</v>
      </c>
      <c r="F1264" s="1">
        <v>0</v>
      </c>
      <c r="G1264" s="2">
        <f t="shared" si="24"/>
        <v>4796050.2938400004</v>
      </c>
      <c r="H1264" s="2">
        <f t="shared" si="23"/>
        <v>0.17999999970197678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6863</v>
      </c>
      <c r="D1266" s="1">
        <f>BILANCA!E290</f>
        <v>532424.5</v>
      </c>
      <c r="E1266" s="1">
        <v>0</v>
      </c>
      <c r="F1266" s="1">
        <v>0</v>
      </c>
      <c r="G1266" s="2">
        <f t="shared" si="24"/>
        <v>303294.49599999998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83525</v>
      </c>
      <c r="D1273" s="1">
        <f>BILANCA!E297</f>
        <v>0</v>
      </c>
      <c r="E1273" s="1">
        <v>0</v>
      </c>
      <c r="F1273" s="1">
        <v>0</v>
      </c>
      <c r="G1273" s="2">
        <f t="shared" si="24"/>
        <v>24222.25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1022127</v>
      </c>
      <c r="D1278" s="1">
        <f>BILANCA!E302</f>
        <v>0</v>
      </c>
      <c r="E1278" s="1">
        <v>0</v>
      </c>
      <c r="F1278" s="1">
        <v>0</v>
      </c>
      <c r="G1278" s="2">
        <f t="shared" si="24"/>
        <v>301527.46499999997</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55224954</v>
      </c>
      <c r="D1322" s="1">
        <f>'RAS-funkcijski'!E28</f>
        <v>60341373.640000001</v>
      </c>
      <c r="E1322" s="1">
        <v>0</v>
      </c>
      <c r="F1322" s="1">
        <v>0</v>
      </c>
      <c r="G1322" s="2">
        <f t="shared" si="24"/>
        <v>4221784.83072</v>
      </c>
      <c r="H1322" s="2">
        <f t="shared" si="23"/>
        <v>0.35999999940395355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55224954</v>
      </c>
      <c r="D1326" s="1">
        <f>'RAS-funkcijski'!E32</f>
        <v>60341373.640000001</v>
      </c>
      <c r="E1326" s="1">
        <v>0</v>
      </c>
      <c r="F1326" s="1">
        <v>0</v>
      </c>
      <c r="G1326" s="2">
        <f t="shared" si="24"/>
        <v>4925415.6358400006</v>
      </c>
      <c r="H1326" s="2">
        <f t="shared" si="23"/>
        <v>0.35999999940395355</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55224954</v>
      </c>
      <c r="D1435" s="13">
        <f>'RAS-funkcijski'!E141</f>
        <v>60341373.640000001</v>
      </c>
      <c r="E1435" s="13">
        <v>0</v>
      </c>
      <c r="F1435" s="13">
        <v>0</v>
      </c>
      <c r="G1435" s="14">
        <f t="shared" si="24"/>
        <v>24099355.07536</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1131983.58</v>
      </c>
      <c r="D1436" s="6">
        <f>'P-VRIO'!E5</f>
        <v>65589.98</v>
      </c>
      <c r="E1436" s="6">
        <v>0</v>
      </c>
      <c r="F1436" s="6">
        <v>0</v>
      </c>
      <c r="G1436" s="7">
        <f t="shared" si="24"/>
        <v>1263.16354</v>
      </c>
      <c r="H1436" s="7">
        <f t="shared" si="27"/>
        <v>0.43999999992956873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1131983.58</v>
      </c>
      <c r="D1453" s="1">
        <f>'P-VRIO'!E22</f>
        <v>65589.98</v>
      </c>
      <c r="E1453" s="1">
        <v>0</v>
      </c>
      <c r="F1453" s="1">
        <v>0</v>
      </c>
      <c r="G1453" s="2">
        <f t="shared" si="24"/>
        <v>22736.943720000003</v>
      </c>
      <c r="H1453" s="2">
        <f t="shared" si="27"/>
        <v>0.43999999992956873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1131983.58</v>
      </c>
      <c r="D1454" s="1">
        <f>'P-VRIO'!E23</f>
        <v>65589.98</v>
      </c>
      <c r="E1454" s="1">
        <v>0</v>
      </c>
      <c r="F1454" s="1">
        <v>0</v>
      </c>
      <c r="G1454" s="2">
        <f t="shared" si="24"/>
        <v>24000.107260000001</v>
      </c>
      <c r="H1454" s="2">
        <f t="shared" si="27"/>
        <v>0.43999999992956873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1128436.08</v>
      </c>
      <c r="D1456" s="1">
        <f>'P-VRIO'!E25</f>
        <v>65589.98</v>
      </c>
      <c r="E1456" s="1">
        <v>0</v>
      </c>
      <c r="F1456" s="1">
        <v>0</v>
      </c>
      <c r="G1456" s="2">
        <f t="shared" si="24"/>
        <v>26451.936840000002</v>
      </c>
      <c r="H1456" s="2">
        <f t="shared" si="27"/>
        <v>0.10000000007858034</v>
      </c>
      <c r="I1456" s="10">
        <f t="shared" si="30"/>
        <v>2645.1936860786022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3547.5</v>
      </c>
      <c r="D1460" s="1">
        <f>'P-VRIO'!E29</f>
        <v>0</v>
      </c>
      <c r="E1460" s="1">
        <v>0</v>
      </c>
      <c r="F1460" s="1">
        <v>0</v>
      </c>
      <c r="G1460" s="2">
        <f t="shared" si="24"/>
        <v>88.6875</v>
      </c>
      <c r="H1460" s="2">
        <f t="shared" si="27"/>
        <v>0.5</v>
      </c>
      <c r="I1460" s="10">
        <f t="shared" si="30"/>
        <v>44.34375</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6224280.1299999999</v>
      </c>
      <c r="D1480" s="6"/>
      <c r="E1480" s="6">
        <v>0</v>
      </c>
      <c r="F1480" s="6">
        <v>0</v>
      </c>
      <c r="G1480" s="7">
        <f t="shared" ref="G1480:G1580" si="34">B1480/1000*C1480</f>
        <v>6224.2801300000001</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63476483.199999996</v>
      </c>
      <c r="D1481" s="1">
        <v>0</v>
      </c>
      <c r="E1481" s="1">
        <v>0</v>
      </c>
      <c r="F1481" s="1">
        <v>0</v>
      </c>
      <c r="G1481" s="2">
        <f t="shared" si="34"/>
        <v>126952.96639999999</v>
      </c>
      <c r="H1481" s="2">
        <f t="shared" si="35"/>
        <v>0.19999999552965164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56768385.249999993</v>
      </c>
      <c r="D1483" s="1">
        <v>0</v>
      </c>
      <c r="E1483" s="1">
        <v>0</v>
      </c>
      <c r="F1483" s="1">
        <v>0</v>
      </c>
      <c r="G1483" s="2">
        <f t="shared" si="34"/>
        <v>227073.54099999997</v>
      </c>
      <c r="H1483" s="2">
        <f t="shared" si="35"/>
        <v>0.2499999925494194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35944298.979999997</v>
      </c>
      <c r="D1484" s="1">
        <v>0</v>
      </c>
      <c r="E1484" s="1">
        <v>0</v>
      </c>
      <c r="F1484" s="1">
        <v>0</v>
      </c>
      <c r="G1484" s="2">
        <f t="shared" si="34"/>
        <v>179721.49489999999</v>
      </c>
      <c r="H1484" s="2">
        <f t="shared" si="35"/>
        <v>2.0000003278255463E-2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19524089.43</v>
      </c>
      <c r="D1485" s="1">
        <v>0</v>
      </c>
      <c r="E1485" s="1">
        <v>0</v>
      </c>
      <c r="F1485" s="1">
        <v>0</v>
      </c>
      <c r="G1485" s="2">
        <f t="shared" si="34"/>
        <v>117144.53658</v>
      </c>
      <c r="H1485" s="2">
        <f t="shared" si="35"/>
        <v>0.42999999970197678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22054.76</v>
      </c>
      <c r="D1486" s="1">
        <v>0</v>
      </c>
      <c r="E1486" s="1">
        <v>0</v>
      </c>
      <c r="F1486" s="1">
        <v>0</v>
      </c>
      <c r="G1486" s="2">
        <f t="shared" si="34"/>
        <v>154.38332</v>
      </c>
      <c r="H1486" s="2">
        <f t="shared" si="35"/>
        <v>0.24000000000160071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1277942.08</v>
      </c>
      <c r="D1491" s="1">
        <v>0</v>
      </c>
      <c r="E1491" s="1">
        <v>0</v>
      </c>
      <c r="F1491" s="1">
        <v>0</v>
      </c>
      <c r="G1491" s="2">
        <f t="shared" si="34"/>
        <v>15335.304960000001</v>
      </c>
      <c r="H1491" s="2">
        <f t="shared" si="35"/>
        <v>8.0000000074505806E-2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6708097.9500000002</v>
      </c>
      <c r="D1492" s="1">
        <v>0</v>
      </c>
      <c r="E1492" s="1">
        <v>0</v>
      </c>
      <c r="F1492" s="1">
        <v>0</v>
      </c>
      <c r="G1492" s="2">
        <f t="shared" si="34"/>
        <v>87205.273350000003</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63646494.00999999</v>
      </c>
      <c r="D1499" s="1">
        <v>0</v>
      </c>
      <c r="E1499" s="1">
        <v>0</v>
      </c>
      <c r="F1499" s="1">
        <v>0</v>
      </c>
      <c r="G1499" s="2">
        <f t="shared" si="34"/>
        <v>1272929.8801999998</v>
      </c>
      <c r="H1499" s="2">
        <f t="shared" si="35"/>
        <v>9.9999904632568359E-3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57463957.249999993</v>
      </c>
      <c r="D1501" s="1">
        <v>0</v>
      </c>
      <c r="E1501" s="1">
        <v>0</v>
      </c>
      <c r="F1501" s="1">
        <v>0</v>
      </c>
      <c r="G1501" s="2">
        <f t="shared" si="34"/>
        <v>1264207.0594999997</v>
      </c>
      <c r="H1501" s="2">
        <f t="shared" si="35"/>
        <v>0.2499999925494194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35644829.509999998</v>
      </c>
      <c r="D1502" s="1">
        <v>0</v>
      </c>
      <c r="E1502" s="1">
        <v>0</v>
      </c>
      <c r="F1502" s="1">
        <v>0</v>
      </c>
      <c r="G1502" s="2">
        <f t="shared" si="34"/>
        <v>819831.07872999995</v>
      </c>
      <c r="H1502" s="2">
        <f t="shared" si="35"/>
        <v>0.49000000208616257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20503835.719999999</v>
      </c>
      <c r="D1503" s="1">
        <v>0</v>
      </c>
      <c r="E1503" s="1">
        <v>0</v>
      </c>
      <c r="F1503" s="1">
        <v>0</v>
      </c>
      <c r="G1503" s="2">
        <f t="shared" si="34"/>
        <v>492092.05728000001</v>
      </c>
      <c r="H1503" s="2">
        <f t="shared" si="35"/>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22054.76</v>
      </c>
      <c r="D1504" s="1">
        <v>0</v>
      </c>
      <c r="E1504" s="1">
        <v>0</v>
      </c>
      <c r="F1504" s="1">
        <v>0</v>
      </c>
      <c r="G1504" s="2">
        <f t="shared" si="34"/>
        <v>551.36900000000003</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1293237.26</v>
      </c>
      <c r="D1509" s="1">
        <v>0</v>
      </c>
      <c r="E1509" s="1">
        <v>0</v>
      </c>
      <c r="F1509" s="1">
        <v>0</v>
      </c>
      <c r="G1509" s="2">
        <f t="shared" si="34"/>
        <v>38797.1178</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6182536.7599999998</v>
      </c>
      <c r="D1510" s="1">
        <v>0</v>
      </c>
      <c r="E1510" s="1">
        <v>0</v>
      </c>
      <c r="F1510" s="1">
        <v>0</v>
      </c>
      <c r="G1510" s="2">
        <f t="shared" si="34"/>
        <v>191658.63955999998</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6054269.3200000077</v>
      </c>
      <c r="D1517" s="1">
        <v>0</v>
      </c>
      <c r="E1517" s="1">
        <v>0</v>
      </c>
      <c r="F1517" s="1">
        <v>0</v>
      </c>
      <c r="G1517" s="2">
        <f t="shared" si="34"/>
        <v>230062.23416000028</v>
      </c>
      <c r="H1517" s="2">
        <f t="shared" si="35"/>
        <v>0.32000000774860382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6054269.3200000003</v>
      </c>
      <c r="D1576" s="1">
        <v>0</v>
      </c>
      <c r="E1576" s="1">
        <v>0</v>
      </c>
      <c r="F1576" s="1">
        <v>0</v>
      </c>
      <c r="G1576" s="2">
        <f t="shared" si="34"/>
        <v>587264.12404000002</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5521844.8200000003</v>
      </c>
      <c r="D1578" s="1">
        <v>0</v>
      </c>
      <c r="E1578" s="1">
        <v>0</v>
      </c>
      <c r="F1578" s="1">
        <v>0</v>
      </c>
      <c r="G1578" s="2">
        <f t="shared" si="34"/>
        <v>546662.63718000008</v>
      </c>
      <c r="H1578" s="2">
        <f t="shared" si="35"/>
        <v>0.17999999970197678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532424.5</v>
      </c>
      <c r="D1579" s="1">
        <v>0</v>
      </c>
      <c r="E1579" s="1">
        <v>0</v>
      </c>
      <c r="F1579" s="1">
        <v>0</v>
      </c>
      <c r="G1579" s="2">
        <f t="shared" si="34"/>
        <v>53242.450000000004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50395</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56276277</v>
      </c>
      <c r="I16" s="172">
        <f>'PR-RAS'!E6</f>
        <v>60378231.989999995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51768577</v>
      </c>
      <c r="I17" s="172">
        <f>'PR-RAS'!E151</f>
        <v>54447398.249999993</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999545</v>
      </c>
      <c r="I19" s="173">
        <f>'PR-RAS'!E646</f>
        <v>962686.77999999851</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27185294</v>
      </c>
      <c r="I20" s="175">
        <f>BILANCA!E7</f>
        <v>37477261.850000009</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7222489</v>
      </c>
      <c r="I21" s="177">
        <f>BILANCA!E68</f>
        <v>6298648.0199999996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6224280</v>
      </c>
      <c r="I22" s="177">
        <f>BILANCA!E176</f>
        <v>6054269.3200000003</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28183503</v>
      </c>
      <c r="I23" s="179">
        <f>BILANCA!E237</f>
        <v>37721640.550000004</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55224954</v>
      </c>
      <c r="I28" s="181">
        <f>'RAS-funkcijski'!E141</f>
        <v>60341373.640000001</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1131983.58</v>
      </c>
      <c r="I29" s="175">
        <f>'P-VRIO'!E5</f>
        <v>65589.98</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1131983.58</v>
      </c>
      <c r="I30" s="177">
        <f>'P-VRIO'!E22</f>
        <v>65589.98</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6224280.1299999999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6054269.3200000077</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6054269.3200000003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0" priority="1" operator="notEqual">
      <formula>"Nema"</formula>
    </cfRule>
  </conditionalFormatting>
  <conditionalFormatting sqref="H7:H11">
    <cfRule type="cellIs" dxfId="19"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B115" zoomScaleNormal="100" workbookViewId="0">
      <selection activeCell="G138" sqref="G1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56276277</v>
      </c>
      <c r="E6" s="53">
        <f>E7+E44+E50+E82+E106+E124+E133+E139</f>
        <v>60378231.989999995</v>
      </c>
      <c r="F6" s="54">
        <f t="shared" ref="F6:F131" si="0">IF(D6&lt;&gt;0,IF(E6/D6&gt;=100,"&gt;&gt;100",E6/D6*100),"-")</f>
        <v>107.28895941357315</v>
      </c>
    </row>
    <row r="7" spans="1:25" ht="12.75" customHeight="1" x14ac:dyDescent="0.2">
      <c r="A7" s="55">
        <v>61</v>
      </c>
      <c r="B7" s="307" t="s">
        <v>57</v>
      </c>
      <c r="C7" s="52" t="s">
        <v>58</v>
      </c>
      <c r="D7" s="53">
        <f t="shared" ref="D7:E7" si="1">D8+D17+D23+D29+D37+D40</f>
        <v>231000</v>
      </c>
      <c r="E7" s="53">
        <f t="shared" si="1"/>
        <v>449366.8</v>
      </c>
      <c r="F7" s="54">
        <f t="shared" si="0"/>
        <v>194.53108225108224</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231000</v>
      </c>
      <c r="E29" s="53">
        <f t="shared" si="5"/>
        <v>449366.8</v>
      </c>
      <c r="F29" s="54">
        <f t="shared" si="0"/>
        <v>194.53108225108224</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231000</v>
      </c>
      <c r="E36" s="244">
        <v>449366.8</v>
      </c>
      <c r="F36" s="54">
        <f t="shared" si="0"/>
        <v>194.53108225108224</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4826135</v>
      </c>
      <c r="E50" s="53">
        <f>E51+E54+E59+E62+E65+E68+E71+E74+E77</f>
        <v>762304.23</v>
      </c>
      <c r="F50" s="54">
        <f t="shared" si="0"/>
        <v>15.795335812197544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30000</v>
      </c>
      <c r="E68" s="53">
        <f t="shared" si="15"/>
        <v>0</v>
      </c>
      <c r="F68" s="54">
        <f t="shared" si="0"/>
        <v>0</v>
      </c>
    </row>
    <row r="69" spans="1:6" ht="12.75" customHeight="1" x14ac:dyDescent="0.2">
      <c r="A69" s="55" t="s">
        <v>181</v>
      </c>
      <c r="B69" s="87" t="s">
        <v>182</v>
      </c>
      <c r="C69" s="52" t="s">
        <v>181</v>
      </c>
      <c r="D69" s="244">
        <v>30000</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4796135</v>
      </c>
      <c r="E77" s="53">
        <f t="shared" si="18"/>
        <v>762304.23</v>
      </c>
      <c r="F77" s="54">
        <f t="shared" si="0"/>
        <v>15.894136215932203</v>
      </c>
    </row>
    <row r="78" spans="1:6" ht="12.75" customHeight="1" x14ac:dyDescent="0.2">
      <c r="A78" s="55">
        <v>6391</v>
      </c>
      <c r="B78" s="87" t="s">
        <v>199</v>
      </c>
      <c r="C78" s="52" t="s">
        <v>200</v>
      </c>
      <c r="D78" s="244">
        <v>356566</v>
      </c>
      <c r="E78" s="244">
        <v>302557.15999999997</v>
      </c>
      <c r="F78" s="54">
        <f t="shared" si="0"/>
        <v>84.853059461642431</v>
      </c>
    </row>
    <row r="79" spans="1:6" ht="12.75" customHeight="1" x14ac:dyDescent="0.2">
      <c r="A79" s="55">
        <v>6392</v>
      </c>
      <c r="B79" s="87" t="s">
        <v>201</v>
      </c>
      <c r="C79" s="52" t="s">
        <v>202</v>
      </c>
      <c r="D79" s="244">
        <v>4000000</v>
      </c>
      <c r="E79" s="244"/>
      <c r="F79" s="54">
        <f t="shared" si="0"/>
        <v>0</v>
      </c>
    </row>
    <row r="80" spans="1:6" ht="24" x14ac:dyDescent="0.2">
      <c r="A80" s="55">
        <v>6393</v>
      </c>
      <c r="B80" s="87" t="s">
        <v>203</v>
      </c>
      <c r="C80" s="52" t="s">
        <v>204</v>
      </c>
      <c r="D80" s="244">
        <v>439569</v>
      </c>
      <c r="E80" s="244">
        <v>459747.07</v>
      </c>
      <c r="F80" s="54">
        <f t="shared" si="0"/>
        <v>104.59042152654077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43</v>
      </c>
      <c r="E82" s="53">
        <f t="shared" si="19"/>
        <v>20.29</v>
      </c>
      <c r="F82" s="54">
        <f t="shared" si="0"/>
        <v>47.186046511627907</v>
      </c>
    </row>
    <row r="83" spans="1:6" ht="12.75" customHeight="1" x14ac:dyDescent="0.2">
      <c r="A83" s="55">
        <v>641</v>
      </c>
      <c r="B83" s="87" t="s">
        <v>209</v>
      </c>
      <c r="C83" s="52" t="s">
        <v>210</v>
      </c>
      <c r="D83" s="53">
        <f t="shared" ref="D83:E83" si="20">SUM(D84:D90)</f>
        <v>43</v>
      </c>
      <c r="E83" s="53">
        <f t="shared" si="20"/>
        <v>20.29</v>
      </c>
      <c r="F83" s="54">
        <f t="shared" si="0"/>
        <v>47.186046511627907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43</v>
      </c>
      <c r="E85" s="244">
        <v>20.29</v>
      </c>
      <c r="F85" s="54">
        <f t="shared" si="0"/>
        <v>47.186046511627907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1060396</v>
      </c>
      <c r="E106" s="53">
        <f t="shared" si="23"/>
        <v>102993.60000000001</v>
      </c>
      <c r="F106" s="54">
        <f t="shared" si="0"/>
        <v>9.7127488221381455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1060396</v>
      </c>
      <c r="E112" s="53">
        <f t="shared" si="25"/>
        <v>102993.60000000001</v>
      </c>
      <c r="F112" s="54">
        <f t="shared" si="0"/>
        <v>9.7127488221381455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1060396</v>
      </c>
      <c r="E117" s="244">
        <v>102993.60000000001</v>
      </c>
      <c r="F117" s="54">
        <f t="shared" si="0"/>
        <v>9.7127488221381455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4450469</v>
      </c>
      <c r="E124" s="53">
        <f t="shared" si="27"/>
        <v>5728164.7700000005</v>
      </c>
      <c r="F124" s="54">
        <f t="shared" si="0"/>
        <v>128.7092387341649</v>
      </c>
    </row>
    <row r="125" spans="1:6" ht="12.75" customHeight="1" x14ac:dyDescent="0.2">
      <c r="A125" s="55">
        <v>661</v>
      </c>
      <c r="B125" s="88" t="s">
        <v>293</v>
      </c>
      <c r="C125" s="52" t="s">
        <v>294</v>
      </c>
      <c r="D125" s="53">
        <f t="shared" ref="D125:E125" si="28">SUM(D126:D127)</f>
        <v>4440486</v>
      </c>
      <c r="E125" s="53">
        <f t="shared" si="28"/>
        <v>5714358.7700000005</v>
      </c>
      <c r="F125" s="54">
        <f t="shared" si="0"/>
        <v>128.68768801432998</v>
      </c>
    </row>
    <row r="126" spans="1:6" ht="12.75" customHeight="1" x14ac:dyDescent="0.2">
      <c r="A126" s="55">
        <v>6614</v>
      </c>
      <c r="B126" s="88" t="s">
        <v>295</v>
      </c>
      <c r="C126" s="52" t="s">
        <v>296</v>
      </c>
      <c r="D126" s="244">
        <v>4040881</v>
      </c>
      <c r="E126" s="244">
        <v>5307701.2300000004</v>
      </c>
      <c r="F126" s="54">
        <f t="shared" si="0"/>
        <v>131.35009989158306</v>
      </c>
    </row>
    <row r="127" spans="1:6" ht="12.75" customHeight="1" x14ac:dyDescent="0.2">
      <c r="A127" s="55">
        <v>6615</v>
      </c>
      <c r="B127" s="88" t="s">
        <v>297</v>
      </c>
      <c r="C127" s="52" t="s">
        <v>298</v>
      </c>
      <c r="D127" s="244">
        <v>399605</v>
      </c>
      <c r="E127" s="244">
        <v>406657.54</v>
      </c>
      <c r="F127" s="54">
        <f t="shared" si="0"/>
        <v>101.76487781684413</v>
      </c>
    </row>
    <row r="128" spans="1:6" ht="24" x14ac:dyDescent="0.2">
      <c r="A128" s="55">
        <v>663</v>
      </c>
      <c r="B128" s="233" t="s">
        <v>299</v>
      </c>
      <c r="C128" s="52" t="s">
        <v>300</v>
      </c>
      <c r="D128" s="53">
        <f t="shared" ref="D128:E128" si="29">SUM(D129:D132)</f>
        <v>9983</v>
      </c>
      <c r="E128" s="53">
        <f t="shared" si="29"/>
        <v>13806</v>
      </c>
      <c r="F128" s="54">
        <f t="shared" si="0"/>
        <v>138.29510167284386</v>
      </c>
    </row>
    <row r="129" spans="1:6" ht="12.75" customHeight="1" x14ac:dyDescent="0.2">
      <c r="A129" s="55">
        <v>6631</v>
      </c>
      <c r="B129" s="88" t="s">
        <v>301</v>
      </c>
      <c r="C129" s="52" t="s">
        <v>302</v>
      </c>
      <c r="D129" s="244">
        <v>9983</v>
      </c>
      <c r="E129" s="244">
        <v>13806</v>
      </c>
      <c r="F129" s="54">
        <f t="shared" si="0"/>
        <v>138.29510167284386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45639344</v>
      </c>
      <c r="E133" s="53">
        <f t="shared" si="30"/>
        <v>52961055.509999998</v>
      </c>
      <c r="F133" s="54">
        <f t="shared" ref="F133:F223" si="31">IF(D133&lt;&gt;0,IF(E133/D133&gt;=100,"&gt;&gt;100",E133/D133*100),"-")</f>
        <v>116.04254327143701</v>
      </c>
    </row>
    <row r="134" spans="1:6" ht="24" x14ac:dyDescent="0.2">
      <c r="A134" s="55">
        <v>671</v>
      </c>
      <c r="B134" s="234" t="s">
        <v>311</v>
      </c>
      <c r="C134" s="52" t="s">
        <v>312</v>
      </c>
      <c r="D134" s="53">
        <f t="shared" ref="D134:E134" si="32">SUM(D135:D137)</f>
        <v>45639344</v>
      </c>
      <c r="E134" s="53">
        <f t="shared" si="32"/>
        <v>52961055.509999998</v>
      </c>
      <c r="F134" s="54">
        <f t="shared" si="31"/>
        <v>116.04254327143701</v>
      </c>
    </row>
    <row r="135" spans="1:6" ht="12.75" customHeight="1" x14ac:dyDescent="0.2">
      <c r="A135" s="55">
        <v>6711</v>
      </c>
      <c r="B135" s="87" t="s">
        <v>313</v>
      </c>
      <c r="C135" s="52" t="s">
        <v>314</v>
      </c>
      <c r="D135" s="244">
        <v>45639344</v>
      </c>
      <c r="E135" s="244">
        <v>48419261.909999996</v>
      </c>
      <c r="F135" s="54">
        <f t="shared" si="31"/>
        <v>106.09105580045146</v>
      </c>
    </row>
    <row r="136" spans="1:6" ht="24" x14ac:dyDescent="0.2">
      <c r="A136" s="55">
        <v>6712</v>
      </c>
      <c r="B136" s="234" t="s">
        <v>315</v>
      </c>
      <c r="C136" s="52" t="s">
        <v>316</v>
      </c>
      <c r="D136" s="244"/>
      <c r="E136" s="244">
        <v>4541793.5999999996</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68890</v>
      </c>
      <c r="E139" s="53">
        <f t="shared" si="33"/>
        <v>374326.79</v>
      </c>
      <c r="F139" s="54">
        <f t="shared" si="31"/>
        <v>543.36883437363917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68890</v>
      </c>
      <c r="E150" s="244">
        <v>374326.79</v>
      </c>
      <c r="F150" s="54">
        <f t="shared" si="31"/>
        <v>543.36883437363917</v>
      </c>
    </row>
    <row r="151" spans="1:6" ht="12.75" customHeight="1" x14ac:dyDescent="0.2">
      <c r="A151" s="55">
        <v>3</v>
      </c>
      <c r="B151" s="87" t="s">
        <v>345</v>
      </c>
      <c r="C151" s="52" t="s">
        <v>53</v>
      </c>
      <c r="D151" s="53">
        <f t="shared" ref="D151:E151" si="35">D152+D163+D196+D215+D224+D252+D263</f>
        <v>51768577</v>
      </c>
      <c r="E151" s="53">
        <f t="shared" si="35"/>
        <v>54447398.249999993</v>
      </c>
      <c r="F151" s="54">
        <f t="shared" si="31"/>
        <v>105.17460862406938</v>
      </c>
    </row>
    <row r="152" spans="1:6" ht="12.75" customHeight="1" x14ac:dyDescent="0.2">
      <c r="A152" s="55">
        <v>31</v>
      </c>
      <c r="B152" s="87" t="s">
        <v>346</v>
      </c>
      <c r="C152" s="52" t="s">
        <v>347</v>
      </c>
      <c r="D152" s="53">
        <f t="shared" ref="D152:E152" si="36">D153+D158+D159</f>
        <v>34896855</v>
      </c>
      <c r="E152" s="53">
        <f t="shared" si="36"/>
        <v>35464195.869999997</v>
      </c>
      <c r="F152" s="54">
        <f t="shared" si="31"/>
        <v>101.62576504387</v>
      </c>
    </row>
    <row r="153" spans="1:6" ht="12.75" customHeight="1" x14ac:dyDescent="0.2">
      <c r="A153" s="55">
        <v>311</v>
      </c>
      <c r="B153" s="87" t="s">
        <v>348</v>
      </c>
      <c r="C153" s="52" t="s">
        <v>349</v>
      </c>
      <c r="D153" s="53">
        <f t="shared" ref="D153:E153" si="37">SUM(D154:D157)</f>
        <v>26250293</v>
      </c>
      <c r="E153" s="53">
        <f t="shared" si="37"/>
        <v>26920083.699999999</v>
      </c>
      <c r="F153" s="54">
        <f t="shared" si="31"/>
        <v>102.55155513883216</v>
      </c>
    </row>
    <row r="154" spans="1:6" ht="12.75" customHeight="1" x14ac:dyDescent="0.2">
      <c r="A154" s="55">
        <v>3111</v>
      </c>
      <c r="B154" s="87" t="s">
        <v>350</v>
      </c>
      <c r="C154" s="52" t="s">
        <v>351</v>
      </c>
      <c r="D154" s="244">
        <v>25177023</v>
      </c>
      <c r="E154" s="244">
        <v>25699590.280000001</v>
      </c>
      <c r="F154" s="54">
        <f t="shared" si="31"/>
        <v>102.07557215958376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1069387</v>
      </c>
      <c r="E156" s="244">
        <v>1199579.54</v>
      </c>
      <c r="F156" s="54">
        <f t="shared" si="31"/>
        <v>112.1745018407742</v>
      </c>
    </row>
    <row r="157" spans="1:6" ht="12.75" customHeight="1" x14ac:dyDescent="0.2">
      <c r="A157" s="55">
        <v>3114</v>
      </c>
      <c r="B157" s="87" t="s">
        <v>356</v>
      </c>
      <c r="C157" s="52" t="s">
        <v>357</v>
      </c>
      <c r="D157" s="244">
        <v>3883</v>
      </c>
      <c r="E157" s="244">
        <v>20913.88</v>
      </c>
      <c r="F157" s="54">
        <f t="shared" si="31"/>
        <v>538.60108163790881</v>
      </c>
    </row>
    <row r="158" spans="1:6" ht="12.75" customHeight="1" x14ac:dyDescent="0.2">
      <c r="A158" s="55">
        <v>312</v>
      </c>
      <c r="B158" s="87" t="s">
        <v>358</v>
      </c>
      <c r="C158" s="52" t="s">
        <v>359</v>
      </c>
      <c r="D158" s="244">
        <v>1458387</v>
      </c>
      <c r="E158" s="244">
        <v>1244394.47</v>
      </c>
      <c r="F158" s="54">
        <f t="shared" si="31"/>
        <v>85.32676648927891</v>
      </c>
    </row>
    <row r="159" spans="1:6" ht="12.75" customHeight="1" x14ac:dyDescent="0.2">
      <c r="A159" s="55">
        <v>313</v>
      </c>
      <c r="B159" s="87" t="s">
        <v>360</v>
      </c>
      <c r="C159" s="52" t="s">
        <v>361</v>
      </c>
      <c r="D159" s="53">
        <f t="shared" ref="D159:E159" si="38">SUM(D160:D162)</f>
        <v>7188175</v>
      </c>
      <c r="E159" s="53">
        <f t="shared" si="38"/>
        <v>7299717.7000000002</v>
      </c>
      <c r="F159" s="54">
        <f t="shared" si="31"/>
        <v>101.55175270496338</v>
      </c>
    </row>
    <row r="160" spans="1:6" ht="12.75" customHeight="1" x14ac:dyDescent="0.2">
      <c r="A160" s="55">
        <v>3131</v>
      </c>
      <c r="B160" s="87" t="s">
        <v>139</v>
      </c>
      <c r="C160" s="52" t="s">
        <v>362</v>
      </c>
      <c r="D160" s="244">
        <v>2862110</v>
      </c>
      <c r="E160" s="244">
        <v>2910793.37</v>
      </c>
      <c r="F160" s="54">
        <f t="shared" si="31"/>
        <v>101.70096082959775</v>
      </c>
    </row>
    <row r="161" spans="1:6" ht="12.75" customHeight="1" x14ac:dyDescent="0.2">
      <c r="A161" s="55">
        <v>3132</v>
      </c>
      <c r="B161" s="87" t="s">
        <v>363</v>
      </c>
      <c r="C161" s="52" t="s">
        <v>364</v>
      </c>
      <c r="D161" s="244">
        <v>4326065</v>
      </c>
      <c r="E161" s="244">
        <v>4388924.33</v>
      </c>
      <c r="F161" s="54">
        <f t="shared" si="31"/>
        <v>101.45303711340445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16617522</v>
      </c>
      <c r="E163" s="53">
        <f t="shared" si="39"/>
        <v>18511814.57</v>
      </c>
      <c r="F163" s="54">
        <f t="shared" si="31"/>
        <v>111.39936850993789</v>
      </c>
    </row>
    <row r="164" spans="1:6" ht="12.75" customHeight="1" x14ac:dyDescent="0.2">
      <c r="A164" s="55">
        <v>321</v>
      </c>
      <c r="B164" s="87" t="s">
        <v>369</v>
      </c>
      <c r="C164" s="52" t="s">
        <v>370</v>
      </c>
      <c r="D164" s="53">
        <f t="shared" ref="D164:E164" si="40">SUM(D165:D168)</f>
        <v>651819</v>
      </c>
      <c r="E164" s="53">
        <f t="shared" si="40"/>
        <v>853414.67</v>
      </c>
      <c r="F164" s="54">
        <f t="shared" si="31"/>
        <v>130.92816717524346</v>
      </c>
    </row>
    <row r="165" spans="1:6" ht="12.75" customHeight="1" x14ac:dyDescent="0.2">
      <c r="A165" s="55">
        <v>3211</v>
      </c>
      <c r="B165" s="87" t="s">
        <v>371</v>
      </c>
      <c r="C165" s="52" t="s">
        <v>372</v>
      </c>
      <c r="D165" s="244">
        <v>23912</v>
      </c>
      <c r="E165" s="244">
        <v>41668.31</v>
      </c>
      <c r="F165" s="54">
        <f t="shared" si="31"/>
        <v>174.25690030110403</v>
      </c>
    </row>
    <row r="166" spans="1:6" ht="12.75" customHeight="1" x14ac:dyDescent="0.2">
      <c r="A166" s="55">
        <v>3212</v>
      </c>
      <c r="B166" s="87" t="s">
        <v>373</v>
      </c>
      <c r="C166" s="52" t="s">
        <v>374</v>
      </c>
      <c r="D166" s="244">
        <v>625610</v>
      </c>
      <c r="E166" s="244">
        <v>810417.76</v>
      </c>
      <c r="F166" s="54">
        <f t="shared" si="31"/>
        <v>129.54041015968417</v>
      </c>
    </row>
    <row r="167" spans="1:6" ht="12.75" customHeight="1" x14ac:dyDescent="0.2">
      <c r="A167" s="55">
        <v>3213</v>
      </c>
      <c r="B167" s="87" t="s">
        <v>375</v>
      </c>
      <c r="C167" s="52" t="s">
        <v>376</v>
      </c>
      <c r="D167" s="244">
        <v>2297</v>
      </c>
      <c r="E167" s="244">
        <v>1328.6</v>
      </c>
      <c r="F167" s="54">
        <f t="shared" si="31"/>
        <v>57.840661732694819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9673395</v>
      </c>
      <c r="E169" s="53">
        <f t="shared" si="41"/>
        <v>13363780.819999998</v>
      </c>
      <c r="F169" s="54">
        <f t="shared" si="31"/>
        <v>138.14985142238066</v>
      </c>
    </row>
    <row r="170" spans="1:6" ht="12.75" customHeight="1" x14ac:dyDescent="0.2">
      <c r="A170" s="55">
        <v>3221</v>
      </c>
      <c r="B170" s="87" t="s">
        <v>381</v>
      </c>
      <c r="C170" s="52" t="s">
        <v>382</v>
      </c>
      <c r="D170" s="244">
        <v>493977</v>
      </c>
      <c r="E170" s="244">
        <v>535325.17000000004</v>
      </c>
      <c r="F170" s="54">
        <f t="shared" si="31"/>
        <v>108.37046461677366</v>
      </c>
    </row>
    <row r="171" spans="1:6" ht="12.75" customHeight="1" x14ac:dyDescent="0.2">
      <c r="A171" s="55">
        <v>3222</v>
      </c>
      <c r="B171" s="87" t="s">
        <v>383</v>
      </c>
      <c r="C171" s="52" t="s">
        <v>384</v>
      </c>
      <c r="D171" s="244">
        <v>6179106</v>
      </c>
      <c r="E171" s="244">
        <v>7805110.8300000001</v>
      </c>
      <c r="F171" s="54">
        <f t="shared" si="31"/>
        <v>126.31456443699136</v>
      </c>
    </row>
    <row r="172" spans="1:6" ht="12.75" customHeight="1" x14ac:dyDescent="0.2">
      <c r="A172" s="55">
        <v>3223</v>
      </c>
      <c r="B172" s="87" t="s">
        <v>385</v>
      </c>
      <c r="C172" s="52" t="s">
        <v>386</v>
      </c>
      <c r="D172" s="244">
        <v>2217643</v>
      </c>
      <c r="E172" s="244">
        <v>4069453.29</v>
      </c>
      <c r="F172" s="54">
        <f t="shared" si="31"/>
        <v>183.5035346085912</v>
      </c>
    </row>
    <row r="173" spans="1:6" ht="12.75" customHeight="1" x14ac:dyDescent="0.2">
      <c r="A173" s="55">
        <v>3224</v>
      </c>
      <c r="B173" s="87" t="s">
        <v>387</v>
      </c>
      <c r="C173" s="52" t="s">
        <v>388</v>
      </c>
      <c r="D173" s="244">
        <v>618996</v>
      </c>
      <c r="E173" s="244">
        <v>617410.93999999994</v>
      </c>
      <c r="F173" s="54">
        <f t="shared" si="31"/>
        <v>99.743930493896556</v>
      </c>
    </row>
    <row r="174" spans="1:6" ht="12.75" customHeight="1" x14ac:dyDescent="0.2">
      <c r="A174" s="55">
        <v>3225</v>
      </c>
      <c r="B174" s="87" t="s">
        <v>389</v>
      </c>
      <c r="C174" s="52" t="s">
        <v>390</v>
      </c>
      <c r="D174" s="244">
        <v>118498</v>
      </c>
      <c r="E174" s="244">
        <v>210652.05</v>
      </c>
      <c r="F174" s="54">
        <f t="shared" si="31"/>
        <v>177.76844334925482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45175</v>
      </c>
      <c r="E176" s="244">
        <v>125828.54</v>
      </c>
      <c r="F176" s="54">
        <f t="shared" si="31"/>
        <v>278.53578306585496</v>
      </c>
    </row>
    <row r="177" spans="1:6" ht="12.75" customHeight="1" x14ac:dyDescent="0.2">
      <c r="A177" s="55">
        <v>323</v>
      </c>
      <c r="B177" s="87" t="s">
        <v>395</v>
      </c>
      <c r="C177" s="52" t="s">
        <v>396</v>
      </c>
      <c r="D177" s="53">
        <f t="shared" ref="D177:E177" si="42">SUM(D178:D186)</f>
        <v>4766648</v>
      </c>
      <c r="E177" s="53">
        <f t="shared" si="42"/>
        <v>2577131.3899999997</v>
      </c>
      <c r="F177" s="54">
        <f t="shared" si="31"/>
        <v>54.065905223125341</v>
      </c>
    </row>
    <row r="178" spans="1:6" ht="12.75" customHeight="1" x14ac:dyDescent="0.2">
      <c r="A178" s="55">
        <v>3231</v>
      </c>
      <c r="B178" s="87" t="s">
        <v>397</v>
      </c>
      <c r="C178" s="52" t="s">
        <v>398</v>
      </c>
      <c r="D178" s="244">
        <v>100049</v>
      </c>
      <c r="E178" s="244">
        <v>98900.55</v>
      </c>
      <c r="F178" s="54">
        <f t="shared" si="31"/>
        <v>98.852112464892201</v>
      </c>
    </row>
    <row r="179" spans="1:6" ht="12.75" customHeight="1" x14ac:dyDescent="0.2">
      <c r="A179" s="55">
        <v>3232</v>
      </c>
      <c r="B179" s="87" t="s">
        <v>399</v>
      </c>
      <c r="C179" s="52" t="s">
        <v>400</v>
      </c>
      <c r="D179" s="244">
        <v>2827473</v>
      </c>
      <c r="E179" s="244">
        <v>483243.81</v>
      </c>
      <c r="F179" s="54">
        <f t="shared" si="31"/>
        <v>17.091014131699929</v>
      </c>
    </row>
    <row r="180" spans="1:6" ht="12.75" customHeight="1" x14ac:dyDescent="0.2">
      <c r="A180" s="55">
        <v>3233</v>
      </c>
      <c r="B180" s="87" t="s">
        <v>401</v>
      </c>
      <c r="C180" s="52" t="s">
        <v>402</v>
      </c>
      <c r="D180" s="244">
        <v>39513</v>
      </c>
      <c r="E180" s="244">
        <v>19137</v>
      </c>
      <c r="F180" s="54">
        <f t="shared" si="31"/>
        <v>48.432161567079191</v>
      </c>
    </row>
    <row r="181" spans="1:6" ht="12.75" customHeight="1" x14ac:dyDescent="0.2">
      <c r="A181" s="55">
        <v>3234</v>
      </c>
      <c r="B181" s="87" t="s">
        <v>403</v>
      </c>
      <c r="C181" s="52" t="s">
        <v>404</v>
      </c>
      <c r="D181" s="244">
        <v>948124</v>
      </c>
      <c r="E181" s="244">
        <v>1085382.27</v>
      </c>
      <c r="F181" s="54">
        <f t="shared" si="31"/>
        <v>114.47682687074688</v>
      </c>
    </row>
    <row r="182" spans="1:6" ht="12.75" customHeight="1" x14ac:dyDescent="0.2">
      <c r="A182" s="55">
        <v>3235</v>
      </c>
      <c r="B182" s="87" t="s">
        <v>405</v>
      </c>
      <c r="C182" s="52" t="s">
        <v>406</v>
      </c>
      <c r="D182" s="244"/>
      <c r="E182" s="244">
        <v>21508.720000000001</v>
      </c>
      <c r="F182" s="54" t="str">
        <f t="shared" si="31"/>
        <v>-</v>
      </c>
    </row>
    <row r="183" spans="1:6" ht="12.75" customHeight="1" x14ac:dyDescent="0.2">
      <c r="A183" s="55">
        <v>3236</v>
      </c>
      <c r="B183" s="87" t="s">
        <v>407</v>
      </c>
      <c r="C183" s="52" t="s">
        <v>408</v>
      </c>
      <c r="D183" s="244">
        <v>271105</v>
      </c>
      <c r="E183" s="244">
        <v>282924.28000000003</v>
      </c>
      <c r="F183" s="54">
        <f t="shared" si="31"/>
        <v>104.35966876302541</v>
      </c>
    </row>
    <row r="184" spans="1:6" ht="12.75" customHeight="1" x14ac:dyDescent="0.2">
      <c r="A184" s="55">
        <v>3237</v>
      </c>
      <c r="B184" s="87" t="s">
        <v>409</v>
      </c>
      <c r="C184" s="52" t="s">
        <v>410</v>
      </c>
      <c r="D184" s="244">
        <v>368636</v>
      </c>
      <c r="E184" s="244">
        <v>116749.53</v>
      </c>
      <c r="F184" s="54">
        <f t="shared" si="31"/>
        <v>31.670680562940134</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211748</v>
      </c>
      <c r="E186" s="244">
        <v>469285.23</v>
      </c>
      <c r="F186" s="54">
        <f t="shared" si="31"/>
        <v>221.62439786916522</v>
      </c>
    </row>
    <row r="187" spans="1:6" ht="12.75" customHeight="1" x14ac:dyDescent="0.2">
      <c r="A187" s="55">
        <v>324</v>
      </c>
      <c r="B187" s="87" t="s">
        <v>415</v>
      </c>
      <c r="C187" s="52" t="s">
        <v>416</v>
      </c>
      <c r="D187" s="244">
        <v>122</v>
      </c>
      <c r="E187" s="244"/>
      <c r="F187" s="54">
        <f t="shared" si="31"/>
        <v>0</v>
      </c>
    </row>
    <row r="188" spans="1:6" ht="12.75" customHeight="1" x14ac:dyDescent="0.2">
      <c r="A188" s="55">
        <v>329</v>
      </c>
      <c r="B188" s="87" t="s">
        <v>417</v>
      </c>
      <c r="C188" s="52" t="s">
        <v>418</v>
      </c>
      <c r="D188" s="53">
        <f t="shared" ref="D188:E188" si="43">SUM(D189:D195)</f>
        <v>1525538</v>
      </c>
      <c r="E188" s="53">
        <f t="shared" si="43"/>
        <v>1717487.6900000002</v>
      </c>
      <c r="F188" s="54">
        <f t="shared" si="31"/>
        <v>112.58242600315431</v>
      </c>
    </row>
    <row r="189" spans="1:6" ht="12.75" customHeight="1" x14ac:dyDescent="0.2">
      <c r="A189" s="55">
        <v>3291</v>
      </c>
      <c r="B189" s="234" t="s">
        <v>419</v>
      </c>
      <c r="C189" s="52" t="s">
        <v>420</v>
      </c>
      <c r="D189" s="244">
        <v>1334095</v>
      </c>
      <c r="E189" s="244">
        <v>1389646.31</v>
      </c>
      <c r="F189" s="54">
        <f t="shared" si="31"/>
        <v>104.16396958237608</v>
      </c>
    </row>
    <row r="190" spans="1:6" ht="12.75" customHeight="1" x14ac:dyDescent="0.2">
      <c r="A190" s="55">
        <v>3292</v>
      </c>
      <c r="B190" s="87" t="s">
        <v>421</v>
      </c>
      <c r="C190" s="52" t="s">
        <v>422</v>
      </c>
      <c r="D190" s="244">
        <v>132692</v>
      </c>
      <c r="E190" s="244">
        <v>245835.23</v>
      </c>
      <c r="F190" s="54">
        <f t="shared" si="31"/>
        <v>185.26755946100747</v>
      </c>
    </row>
    <row r="191" spans="1:6" ht="12.75" customHeight="1" x14ac:dyDescent="0.2">
      <c r="A191" s="55">
        <v>3293</v>
      </c>
      <c r="B191" s="87" t="s">
        <v>423</v>
      </c>
      <c r="C191" s="52" t="s">
        <v>424</v>
      </c>
      <c r="D191" s="244">
        <v>12389</v>
      </c>
      <c r="E191" s="244">
        <v>37079.97</v>
      </c>
      <c r="F191" s="54">
        <f t="shared" si="31"/>
        <v>299.29752199531845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v>7004.06</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46362</v>
      </c>
      <c r="E195" s="244">
        <v>37922.120000000003</v>
      </c>
      <c r="F195" s="54">
        <f t="shared" si="31"/>
        <v>81.795694750010796</v>
      </c>
    </row>
    <row r="196" spans="1:6" ht="12.75" customHeight="1" x14ac:dyDescent="0.2">
      <c r="A196" s="55">
        <v>34</v>
      </c>
      <c r="B196" s="234" t="s">
        <v>433</v>
      </c>
      <c r="C196" s="52" t="s">
        <v>434</v>
      </c>
      <c r="D196" s="53">
        <f t="shared" ref="D196:E196" si="44">D197+D202+D210</f>
        <v>23200</v>
      </c>
      <c r="E196" s="53">
        <f t="shared" si="44"/>
        <v>22021.01</v>
      </c>
      <c r="F196" s="54">
        <f t="shared" si="31"/>
        <v>94.918146551724135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23200</v>
      </c>
      <c r="E210" s="53">
        <f t="shared" si="47"/>
        <v>22021.01</v>
      </c>
      <c r="F210" s="54">
        <f t="shared" si="31"/>
        <v>94.918146551724135</v>
      </c>
    </row>
    <row r="211" spans="1:6" ht="12.75" customHeight="1" x14ac:dyDescent="0.2">
      <c r="A211" s="55">
        <v>3431</v>
      </c>
      <c r="B211" s="234" t="s">
        <v>463</v>
      </c>
      <c r="C211" s="52" t="s">
        <v>464</v>
      </c>
      <c r="D211" s="244">
        <v>23200</v>
      </c>
      <c r="E211" s="244">
        <v>22021.01</v>
      </c>
      <c r="F211" s="54">
        <f t="shared" si="31"/>
        <v>94.918146551724135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231000</v>
      </c>
      <c r="E263" s="53">
        <f t="shared" si="68"/>
        <v>449366.8</v>
      </c>
      <c r="F263" s="54">
        <f t="shared" ref="F263:F267" si="69">IF(D263&lt;&gt;0,IF(E263/D263&gt;=100,"&gt;&gt;100",E263/D263*100),"-")</f>
        <v>194.53108225108224</v>
      </c>
    </row>
    <row r="264" spans="1:6" ht="12.75" customHeight="1" x14ac:dyDescent="0.2">
      <c r="A264" s="55">
        <v>381</v>
      </c>
      <c r="B264" s="87" t="s">
        <v>565</v>
      </c>
      <c r="C264" s="52" t="s">
        <v>566</v>
      </c>
      <c r="D264" s="53">
        <f t="shared" ref="D264:E264" si="70">SUM(D265:D267)</f>
        <v>231000</v>
      </c>
      <c r="E264" s="53">
        <f t="shared" si="70"/>
        <v>449366.8</v>
      </c>
      <c r="F264" s="54">
        <f t="shared" si="69"/>
        <v>194.53108225108224</v>
      </c>
    </row>
    <row r="265" spans="1:6" ht="12.75" customHeight="1" x14ac:dyDescent="0.2">
      <c r="A265" s="55">
        <v>3811</v>
      </c>
      <c r="B265" s="87" t="s">
        <v>567</v>
      </c>
      <c r="C265" s="52" t="s">
        <v>568</v>
      </c>
      <c r="D265" s="244">
        <v>231000</v>
      </c>
      <c r="E265" s="244">
        <v>449366.8</v>
      </c>
      <c r="F265" s="54">
        <f t="shared" si="69"/>
        <v>194.53108225108224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1324282</v>
      </c>
      <c r="E285" s="244">
        <v>1261471.1000000001</v>
      </c>
      <c r="F285" s="54">
        <f t="shared" ref="F285:F296" si="76">IF(D285&lt;&gt;0,IF(E285/D285&gt;=100,"&gt;&gt;100",E285/D285*100),"-")</f>
        <v>95.256984539546721</v>
      </c>
    </row>
    <row r="286" spans="1:6" ht="12.75" customHeight="1" x14ac:dyDescent="0.2">
      <c r="A286" s="55" t="s">
        <v>606</v>
      </c>
      <c r="B286" s="87" t="s">
        <v>609</v>
      </c>
      <c r="C286" s="52" t="s">
        <v>610</v>
      </c>
      <c r="D286" s="244">
        <v>1261471</v>
      </c>
      <c r="E286" s="244">
        <v>1996935.76</v>
      </c>
      <c r="F286" s="54">
        <f t="shared" si="76"/>
        <v>158.30215359687224</v>
      </c>
    </row>
    <row r="287" spans="1:6" ht="12.75" customHeight="1" x14ac:dyDescent="0.2">
      <c r="A287" s="55" t="s">
        <v>606</v>
      </c>
      <c r="B287" s="87" t="s">
        <v>611</v>
      </c>
      <c r="C287" s="52" t="s">
        <v>612</v>
      </c>
      <c r="D287" s="53">
        <f t="shared" ref="D287:E287" si="77">IF(D286&gt;=D285,D286-D285,0)</f>
        <v>0</v>
      </c>
      <c r="E287" s="53">
        <f t="shared" si="77"/>
        <v>735464.65999999992</v>
      </c>
      <c r="F287" s="54" t="str">
        <f t="shared" si="76"/>
        <v>-</v>
      </c>
    </row>
    <row r="288" spans="1:6" ht="12.75" customHeight="1" x14ac:dyDescent="0.2">
      <c r="A288" s="55" t="s">
        <v>606</v>
      </c>
      <c r="B288" s="87" t="s">
        <v>613</v>
      </c>
      <c r="C288" s="52" t="s">
        <v>614</v>
      </c>
      <c r="D288" s="53">
        <f t="shared" ref="D288:E288" si="78">IF(D285&gt;=D286,D285-D286,0)</f>
        <v>62811</v>
      </c>
      <c r="E288" s="53">
        <f t="shared" si="78"/>
        <v>0</v>
      </c>
      <c r="F288" s="54">
        <f t="shared" si="76"/>
        <v>0</v>
      </c>
    </row>
    <row r="289" spans="1:6" ht="12.75" customHeight="1" x14ac:dyDescent="0.2">
      <c r="A289" s="55" t="s">
        <v>606</v>
      </c>
      <c r="B289" s="87" t="s">
        <v>615</v>
      </c>
      <c r="C289" s="52" t="s">
        <v>616</v>
      </c>
      <c r="D289" s="53">
        <f t="shared" ref="D289:E289" si="79">D151-D287+D288</f>
        <v>51831388</v>
      </c>
      <c r="E289" s="53">
        <f t="shared" si="79"/>
        <v>53711933.589999996</v>
      </c>
      <c r="F289" s="54">
        <f t="shared" si="76"/>
        <v>103.62819839978046</v>
      </c>
    </row>
    <row r="290" spans="1:6" ht="12.75" customHeight="1" x14ac:dyDescent="0.2">
      <c r="A290" s="55" t="s">
        <v>606</v>
      </c>
      <c r="B290" s="87" t="s">
        <v>617</v>
      </c>
      <c r="C290" s="52" t="s">
        <v>618</v>
      </c>
      <c r="D290" s="53">
        <f>IF(D6&gt;=D289,D6-D289,0)</f>
        <v>4444889</v>
      </c>
      <c r="E290" s="53">
        <f>IF(E6&gt;=E289,E6-E289,0)</f>
        <v>6666298.3999999985</v>
      </c>
      <c r="F290" s="54">
        <f t="shared" si="76"/>
        <v>149.97671257932421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2050868</v>
      </c>
      <c r="E293" s="244">
        <v>999545.13</v>
      </c>
      <c r="F293" s="54">
        <f t="shared" si="76"/>
        <v>48.737662784733097</v>
      </c>
    </row>
    <row r="294" spans="1:6" ht="12.75" customHeight="1" x14ac:dyDescent="0.2">
      <c r="A294" s="55">
        <v>96</v>
      </c>
      <c r="B294" s="87" t="s">
        <v>625</v>
      </c>
      <c r="C294" s="52" t="s">
        <v>626</v>
      </c>
      <c r="D294" s="244">
        <v>262020</v>
      </c>
      <c r="E294" s="244">
        <v>233684.21</v>
      </c>
      <c r="F294" s="54">
        <f t="shared" si="76"/>
        <v>89.185638500877801</v>
      </c>
    </row>
    <row r="295" spans="1:6" ht="24" x14ac:dyDescent="0.2">
      <c r="A295" s="55">
        <v>9661</v>
      </c>
      <c r="B295" s="87" t="s">
        <v>627</v>
      </c>
      <c r="C295" s="52" t="s">
        <v>628</v>
      </c>
      <c r="D295" s="244">
        <v>262020</v>
      </c>
      <c r="E295" s="244">
        <v>233684.21</v>
      </c>
      <c r="F295" s="54">
        <f t="shared" si="76"/>
        <v>89.185638500877801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3393566</v>
      </c>
      <c r="E350" s="53">
        <f t="shared" si="95"/>
        <v>6629440.0499999998</v>
      </c>
      <c r="F350" s="54">
        <f t="shared" si="81"/>
        <v>195.35320810026974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149366</v>
      </c>
      <c r="E363" s="53">
        <f t="shared" si="99"/>
        <v>844476.26</v>
      </c>
      <c r="F363" s="54">
        <f t="shared" si="81"/>
        <v>565.37382001258663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141866</v>
      </c>
      <c r="E369" s="53">
        <f t="shared" si="101"/>
        <v>680476.26</v>
      </c>
      <c r="F369" s="54">
        <f t="shared" si="81"/>
        <v>479.66127190447327</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v>66808.05</v>
      </c>
      <c r="F371" s="54" t="str">
        <f t="shared" si="81"/>
        <v>-</v>
      </c>
    </row>
    <row r="372" spans="1:6" ht="12.75" customHeight="1" x14ac:dyDescent="0.2">
      <c r="A372" s="55">
        <v>4223</v>
      </c>
      <c r="B372" s="87" t="s">
        <v>676</v>
      </c>
      <c r="C372" s="52" t="s">
        <v>767</v>
      </c>
      <c r="D372" s="244"/>
      <c r="E372" s="244">
        <v>7996.79</v>
      </c>
      <c r="F372" s="54" t="str">
        <f t="shared" si="81"/>
        <v>-</v>
      </c>
    </row>
    <row r="373" spans="1:6" ht="12.75" customHeight="1" x14ac:dyDescent="0.2">
      <c r="A373" s="55">
        <v>4224</v>
      </c>
      <c r="B373" s="87" t="s">
        <v>678</v>
      </c>
      <c r="C373" s="52" t="s">
        <v>768</v>
      </c>
      <c r="D373" s="244"/>
      <c r="E373" s="244">
        <v>17860.189999999999</v>
      </c>
      <c r="F373" s="54" t="str">
        <f t="shared" si="81"/>
        <v>-</v>
      </c>
    </row>
    <row r="374" spans="1:6" ht="12.75" customHeight="1" x14ac:dyDescent="0.2">
      <c r="A374" s="55">
        <v>4225</v>
      </c>
      <c r="B374" s="87" t="s">
        <v>680</v>
      </c>
      <c r="C374" s="52" t="s">
        <v>769</v>
      </c>
      <c r="D374" s="244">
        <v>55000</v>
      </c>
      <c r="E374" s="244">
        <v>487845.25</v>
      </c>
      <c r="F374" s="54">
        <f t="shared" si="81"/>
        <v>886.99136363636364</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86866</v>
      </c>
      <c r="E376" s="244">
        <v>99965.98</v>
      </c>
      <c r="F376" s="54">
        <f t="shared" si="81"/>
        <v>115.08067598369902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160000</v>
      </c>
      <c r="F378" s="54" t="str">
        <f t="shared" si="81"/>
        <v>-</v>
      </c>
    </row>
    <row r="379" spans="1:6" ht="12.75" customHeight="1" x14ac:dyDescent="0.2">
      <c r="A379" s="55">
        <v>4231</v>
      </c>
      <c r="B379" s="87" t="s">
        <v>690</v>
      </c>
      <c r="C379" s="52" t="s">
        <v>775</v>
      </c>
      <c r="D379" s="244"/>
      <c r="E379" s="244">
        <v>160000</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7500</v>
      </c>
      <c r="E388" s="53">
        <f t="shared" si="104"/>
        <v>4000</v>
      </c>
      <c r="F388" s="54">
        <f t="shared" si="81"/>
        <v>53.333333333333336</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v>7500</v>
      </c>
      <c r="E390" s="244">
        <v>4000</v>
      </c>
      <c r="F390" s="54">
        <f t="shared" si="81"/>
        <v>53.333333333333336</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3244200</v>
      </c>
      <c r="E402" s="53">
        <f t="shared" si="109"/>
        <v>5784963.79</v>
      </c>
      <c r="F402" s="54">
        <f t="shared" si="81"/>
        <v>178.31711330990692</v>
      </c>
    </row>
    <row r="403" spans="1:6" ht="12.75" customHeight="1" x14ac:dyDescent="0.2">
      <c r="A403" s="55">
        <v>451</v>
      </c>
      <c r="B403" s="87" t="s">
        <v>809</v>
      </c>
      <c r="C403" s="52" t="s">
        <v>810</v>
      </c>
      <c r="D403" s="244">
        <v>3244200</v>
      </c>
      <c r="E403" s="244">
        <v>5784963.79</v>
      </c>
      <c r="F403" s="54">
        <f t="shared" si="81"/>
        <v>178.31711330990692</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3393566</v>
      </c>
      <c r="E408" s="53">
        <f t="shared" si="111"/>
        <v>6629440.0499999998</v>
      </c>
      <c r="F408" s="54">
        <f t="shared" si="81"/>
        <v>195.35320810026974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56276277</v>
      </c>
      <c r="E412" s="53">
        <f>E6+E298</f>
        <v>60378231.989999995</v>
      </c>
      <c r="F412" s="54">
        <f t="shared" si="81"/>
        <v>107.28895941357315</v>
      </c>
    </row>
    <row r="413" spans="1:6" ht="12.75" customHeight="1" x14ac:dyDescent="0.2">
      <c r="A413" s="55" t="s">
        <v>606</v>
      </c>
      <c r="B413" s="87" t="s">
        <v>829</v>
      </c>
      <c r="C413" s="52" t="s">
        <v>830</v>
      </c>
      <c r="D413" s="53">
        <f t="shared" ref="D413:E413" si="112">D289+D350</f>
        <v>55224954</v>
      </c>
      <c r="E413" s="53">
        <f t="shared" si="112"/>
        <v>60341373.639999993</v>
      </c>
      <c r="F413" s="54">
        <f t="shared" si="81"/>
        <v>109.26468791626336</v>
      </c>
    </row>
    <row r="414" spans="1:6" ht="12.75" customHeight="1" x14ac:dyDescent="0.2">
      <c r="A414" s="55" t="s">
        <v>606</v>
      </c>
      <c r="B414" s="87" t="s">
        <v>831</v>
      </c>
      <c r="C414" s="52" t="s">
        <v>832</v>
      </c>
      <c r="D414" s="53">
        <f t="shared" ref="D414:E414" si="113">IF(D412&gt;=D413,D412-D413,0)</f>
        <v>1051323</v>
      </c>
      <c r="E414" s="53">
        <f t="shared" si="113"/>
        <v>36858.35000000149</v>
      </c>
      <c r="F414" s="54">
        <f t="shared" si="81"/>
        <v>3.5059016115885875</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2050868</v>
      </c>
      <c r="E417" s="53">
        <f t="shared" si="116"/>
        <v>999545.13</v>
      </c>
      <c r="F417" s="54">
        <f t="shared" si="81"/>
        <v>48.737662784733097</v>
      </c>
    </row>
    <row r="418" spans="1:6" ht="12.75" customHeight="1" x14ac:dyDescent="0.2">
      <c r="A418" s="57" t="s">
        <v>840</v>
      </c>
      <c r="B418" s="235" t="s">
        <v>841</v>
      </c>
      <c r="C418" s="58" t="s">
        <v>842</v>
      </c>
      <c r="D418" s="64">
        <f t="shared" ref="D418:E418" si="117">D294+D411</f>
        <v>262020</v>
      </c>
      <c r="E418" s="64">
        <f t="shared" si="117"/>
        <v>233684.21</v>
      </c>
      <c r="F418" s="59">
        <f t="shared" si="81"/>
        <v>89.185638500877801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56276277</v>
      </c>
      <c r="E639" s="53">
        <f t="shared" si="180"/>
        <v>60378231.989999995</v>
      </c>
      <c r="F639" s="54">
        <f t="shared" si="119"/>
        <v>107.28895941357315</v>
      </c>
    </row>
    <row r="640" spans="1:6" ht="12.75" customHeight="1" x14ac:dyDescent="0.2">
      <c r="A640" s="55" t="s">
        <v>606</v>
      </c>
      <c r="B640" s="87" t="s">
        <v>1275</v>
      </c>
      <c r="C640" s="52" t="s">
        <v>1276</v>
      </c>
      <c r="D640" s="53">
        <f t="shared" ref="D640:E640" si="181">D413+D528</f>
        <v>55224954</v>
      </c>
      <c r="E640" s="53">
        <f t="shared" si="181"/>
        <v>60341373.639999993</v>
      </c>
      <c r="F640" s="54">
        <f t="shared" si="119"/>
        <v>109.26468791626336</v>
      </c>
    </row>
    <row r="641" spans="1:6" ht="12.75" customHeight="1" x14ac:dyDescent="0.2">
      <c r="A641" s="55" t="s">
        <v>606</v>
      </c>
      <c r="B641" s="87" t="s">
        <v>1277</v>
      </c>
      <c r="C641" s="52" t="s">
        <v>1278</v>
      </c>
      <c r="D641" s="53">
        <f t="shared" ref="D641:E641" si="182">IF(D639&gt;=D640,D639-D640,0)</f>
        <v>1051323</v>
      </c>
      <c r="E641" s="53">
        <f t="shared" si="182"/>
        <v>36858.35000000149</v>
      </c>
      <c r="F641" s="54">
        <f t="shared" si="119"/>
        <v>3.5059016115885875</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2050868</v>
      </c>
      <c r="E644" s="53">
        <f t="shared" si="185"/>
        <v>999545.13</v>
      </c>
      <c r="F644" s="54">
        <f t="shared" si="119"/>
        <v>48.737662784733097</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999545</v>
      </c>
      <c r="E646" s="53">
        <f t="shared" si="187"/>
        <v>962686.77999999851</v>
      </c>
      <c r="F646" s="54">
        <f t="shared" si="119"/>
        <v>96.312500187585201</v>
      </c>
    </row>
    <row r="647" spans="1:6" ht="24" x14ac:dyDescent="0.2">
      <c r="A647" s="57" t="s">
        <v>1289</v>
      </c>
      <c r="B647" s="235" t="s">
        <v>1290</v>
      </c>
      <c r="C647" s="58" t="s">
        <v>1289</v>
      </c>
      <c r="D647" s="245">
        <v>3307195</v>
      </c>
      <c r="E647" s="245">
        <v>3616770.68</v>
      </c>
      <c r="F647" s="59">
        <f t="shared" si="119"/>
        <v>109.36067211035333</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820160</v>
      </c>
      <c r="E649" s="244">
        <v>2457845.75</v>
      </c>
      <c r="F649" s="54">
        <f t="shared" ref="F649:F724" si="188">IF(D649&lt;&gt;0,IF(E649/D649&gt;=100,"&gt;&gt;100",E649/D649*100),"-")</f>
        <v>299.67881267069839</v>
      </c>
    </row>
    <row r="650" spans="1:6" ht="12.75" customHeight="1" x14ac:dyDescent="0.2">
      <c r="A650" s="55" t="s">
        <v>1294</v>
      </c>
      <c r="B650" s="87" t="s">
        <v>1295</v>
      </c>
      <c r="C650" s="52" t="s">
        <v>1294</v>
      </c>
      <c r="D650" s="244">
        <v>59112208</v>
      </c>
      <c r="E650" s="244">
        <v>63183778.43</v>
      </c>
      <c r="F650" s="54">
        <f t="shared" si="188"/>
        <v>106.88786727438773</v>
      </c>
    </row>
    <row r="651" spans="1:6" ht="12.75" customHeight="1" x14ac:dyDescent="0.2">
      <c r="A651" s="55" t="s">
        <v>1296</v>
      </c>
      <c r="B651" s="87" t="s">
        <v>1297</v>
      </c>
      <c r="C651" s="52" t="s">
        <v>1296</v>
      </c>
      <c r="D651" s="244">
        <v>57474522</v>
      </c>
      <c r="E651" s="244">
        <v>64393219.130000003</v>
      </c>
      <c r="F651" s="54">
        <f t="shared" si="188"/>
        <v>112.03785066711819</v>
      </c>
    </row>
    <row r="652" spans="1:6" ht="24" x14ac:dyDescent="0.2">
      <c r="A652" s="55">
        <v>11</v>
      </c>
      <c r="B652" s="87" t="s">
        <v>1298</v>
      </c>
      <c r="C652" s="52" t="s">
        <v>1299</v>
      </c>
      <c r="D652" s="53">
        <f t="shared" ref="D652:E652" si="189">+D649+D650-D651</f>
        <v>2457846</v>
      </c>
      <c r="E652" s="53">
        <f t="shared" si="189"/>
        <v>1248405.049999997</v>
      </c>
      <c r="F652" s="54">
        <f t="shared" si="188"/>
        <v>50.792647301742953</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192</v>
      </c>
      <c r="E654" s="264">
        <v>195</v>
      </c>
      <c r="F654" s="54">
        <f t="shared" si="188"/>
        <v>101.5625</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191</v>
      </c>
      <c r="E656" s="264">
        <v>193</v>
      </c>
      <c r="F656" s="54">
        <f t="shared" si="188"/>
        <v>101.04712041884815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30000</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1036283</v>
      </c>
      <c r="E712" s="244">
        <v>90200</v>
      </c>
      <c r="F712" s="54">
        <f t="shared" si="188"/>
        <v>8.7041860186840854</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532541</v>
      </c>
      <c r="E716" s="244">
        <v>247150.66</v>
      </c>
      <c r="F716" s="54">
        <f t="shared" si="188"/>
        <v>46.409696154850053</v>
      </c>
    </row>
    <row r="717" spans="1:6" ht="12.75" customHeight="1" x14ac:dyDescent="0.2">
      <c r="A717" s="55">
        <v>31215</v>
      </c>
      <c r="B717" s="87" t="s">
        <v>1411</v>
      </c>
      <c r="C717" s="52" t="s">
        <v>1412</v>
      </c>
      <c r="D717" s="244">
        <v>93975</v>
      </c>
      <c r="E717" s="244">
        <v>91874.73</v>
      </c>
      <c r="F717" s="54">
        <f t="shared" si="188"/>
        <v>97.765075818036706</v>
      </c>
    </row>
    <row r="718" spans="1:6" ht="12.75" customHeight="1" x14ac:dyDescent="0.2">
      <c r="A718" s="55">
        <v>32121</v>
      </c>
      <c r="B718" s="87" t="s">
        <v>1413</v>
      </c>
      <c r="C718" s="52" t="s">
        <v>1414</v>
      </c>
      <c r="D718" s="244">
        <v>555333</v>
      </c>
      <c r="E718" s="244">
        <v>675923.86</v>
      </c>
      <c r="F718" s="54">
        <f t="shared" si="188"/>
        <v>121.71505385057253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3237</v>
      </c>
      <c r="E720" s="244">
        <v>5687.78</v>
      </c>
      <c r="F720" s="54">
        <f t="shared" si="188"/>
        <v>175.71146122953351</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350886</v>
      </c>
      <c r="E722" s="244">
        <v>116749.53</v>
      </c>
      <c r="F722" s="54">
        <f t="shared" si="188"/>
        <v>33.272780903199326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8"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0" workbookViewId="0">
      <selection activeCell="C266" sqref="C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34407783</v>
      </c>
      <c r="E6" s="231">
        <f t="shared" si="0"/>
        <v>43775909.870000005</v>
      </c>
      <c r="F6" s="232">
        <f t="shared" ref="F6:F260" si="1">IF(D6&gt;0,IF(E6/D6&gt;=100,"&gt;&gt;100",E6/D6*100),"-")</f>
        <v>127.22676689166519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27185294</v>
      </c>
      <c r="E7" s="106">
        <f t="shared" si="2"/>
        <v>37477261.850000009</v>
      </c>
      <c r="F7" s="95">
        <f t="shared" si="1"/>
        <v>137.85858578538824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5559461</v>
      </c>
      <c r="E8" s="106">
        <f>E9+E10-E11</f>
        <v>5559461.3099999996</v>
      </c>
      <c r="F8" s="95">
        <f t="shared" si="1"/>
        <v>100.00000557608011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5559461</v>
      </c>
      <c r="E9" s="249">
        <v>5559461.3099999996</v>
      </c>
      <c r="F9" s="95">
        <f t="shared" si="1"/>
        <v>100.00000557608011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19272150</v>
      </c>
      <c r="E12" s="106">
        <f t="shared" si="3"/>
        <v>28669078.770000003</v>
      </c>
      <c r="F12" s="95">
        <f t="shared" si="1"/>
        <v>148.75910975163643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16842957</v>
      </c>
      <c r="E13" s="106">
        <f t="shared" si="4"/>
        <v>25601889.210000005</v>
      </c>
      <c r="F13" s="95">
        <f t="shared" si="1"/>
        <v>152.00353008085222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36621012</v>
      </c>
      <c r="E15" s="249">
        <v>45432878.520000003</v>
      </c>
      <c r="F15" s="95">
        <f t="shared" si="1"/>
        <v>124.06232389208689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688516</v>
      </c>
      <c r="E16" s="249">
        <v>1305891.99</v>
      </c>
      <c r="F16" s="95">
        <f t="shared" si="1"/>
        <v>189.66763154378404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4496383</v>
      </c>
      <c r="E17" s="249">
        <v>4575995.68</v>
      </c>
      <c r="F17" s="95">
        <f t="shared" si="1"/>
        <v>101.7705938306412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24962954</v>
      </c>
      <c r="E18" s="249">
        <v>25712876.98</v>
      </c>
      <c r="F18" s="95">
        <f t="shared" si="1"/>
        <v>103.00414358012277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1163410</v>
      </c>
      <c r="E19" s="106">
        <f t="shared" si="5"/>
        <v>1838944.1099999994</v>
      </c>
      <c r="F19" s="95">
        <f t="shared" si="1"/>
        <v>158.06500803671958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2417328</v>
      </c>
      <c r="E20" s="249">
        <v>3050469.64</v>
      </c>
      <c r="F20" s="95">
        <f t="shared" si="1"/>
        <v>126.1917968930985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1140605</v>
      </c>
      <c r="E21" s="249">
        <v>1350529.65</v>
      </c>
      <c r="F21" s="95">
        <f t="shared" si="1"/>
        <v>118.40467558883223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2301082</v>
      </c>
      <c r="E22" s="249">
        <v>2298839.59</v>
      </c>
      <c r="F22" s="95">
        <f t="shared" si="1"/>
        <v>99.90254975702733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89800</v>
      </c>
      <c r="E23" s="249">
        <v>211453.19</v>
      </c>
      <c r="F23" s="95">
        <f t="shared" si="1"/>
        <v>235.47125835189311</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1778965</v>
      </c>
      <c r="E24" s="249">
        <v>1829162</v>
      </c>
      <c r="F24" s="95">
        <f t="shared" si="1"/>
        <v>102.82169688554863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125227</v>
      </c>
      <c r="E25" s="249">
        <v>125226.52</v>
      </c>
      <c r="F25" s="95">
        <f t="shared" si="1"/>
        <v>99.999616696079912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5566435</v>
      </c>
      <c r="E26" s="249">
        <v>5277696.0599999996</v>
      </c>
      <c r="F26" s="95">
        <f t="shared" si="1"/>
        <v>94.812857062015439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12256032</v>
      </c>
      <c r="E28" s="249">
        <v>12304432.539999999</v>
      </c>
      <c r="F28" s="95">
        <f t="shared" si="1"/>
        <v>100.3949119910914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887986</v>
      </c>
      <c r="E29" s="106">
        <f t="shared" si="6"/>
        <v>831064.26999999979</v>
      </c>
      <c r="F29" s="95">
        <f t="shared" si="1"/>
        <v>93.589794208467225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2559811</v>
      </c>
      <c r="E30" s="249">
        <v>2601556.2999999998</v>
      </c>
      <c r="F30" s="95">
        <f t="shared" si="1"/>
        <v>101.63079617987421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1671825</v>
      </c>
      <c r="E34" s="249">
        <v>1770492.03</v>
      </c>
      <c r="F34" s="95">
        <f t="shared" si="1"/>
        <v>105.90175586559599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81690</v>
      </c>
      <c r="E35" s="106">
        <f t="shared" si="7"/>
        <v>81689.789999999994</v>
      </c>
      <c r="F35" s="95">
        <f t="shared" si="1"/>
        <v>99.999742930591253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55448</v>
      </c>
      <c r="E36" s="249">
        <v>55447.519999999997</v>
      </c>
      <c r="F36" s="95">
        <f t="shared" si="1"/>
        <v>99.999134324051354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24214</v>
      </c>
      <c r="E37" s="249">
        <v>24214.02</v>
      </c>
      <c r="F37" s="95">
        <f t="shared" si="1"/>
        <v>100.00008259684481</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2028</v>
      </c>
      <c r="E39" s="249">
        <v>2028.25</v>
      </c>
      <c r="F39" s="95">
        <f t="shared" si="1"/>
        <v>100.01232741617356</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296107</v>
      </c>
      <c r="E41" s="106">
        <f t="shared" si="8"/>
        <v>315491.39</v>
      </c>
      <c r="F41" s="95">
        <f t="shared" si="1"/>
        <v>106.54641396522204</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3755</v>
      </c>
      <c r="E42" s="249">
        <v>3755.39</v>
      </c>
      <c r="F42" s="95">
        <f t="shared" si="1"/>
        <v>100.0103861517976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914105</v>
      </c>
      <c r="E43" s="249">
        <v>953694.48</v>
      </c>
      <c r="F43" s="95">
        <f t="shared" si="1"/>
        <v>104.33095541540634</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621753</v>
      </c>
      <c r="E44" s="249">
        <v>641958.48</v>
      </c>
      <c r="F44" s="95">
        <f t="shared" si="1"/>
        <v>103.24975995290735</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700</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700</v>
      </c>
      <c r="E53" s="249">
        <v>0</v>
      </c>
      <c r="F53" s="95">
        <f t="shared" si="1"/>
        <v>0</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1118470</v>
      </c>
      <c r="E54" s="249">
        <v>1273762.48</v>
      </c>
      <c r="F54" s="95">
        <f t="shared" si="1"/>
        <v>113.88436703711319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1118470</v>
      </c>
      <c r="E55" s="249">
        <v>1273762.48</v>
      </c>
      <c r="F55" s="95">
        <f t="shared" si="1"/>
        <v>113.88436703711319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2352983</v>
      </c>
      <c r="E63" s="106">
        <f t="shared" si="12"/>
        <v>3248721.77</v>
      </c>
      <c r="F63" s="95">
        <f t="shared" si="1"/>
        <v>138.06822106237061</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1087381</v>
      </c>
      <c r="E64" s="249">
        <v>1249125.23</v>
      </c>
      <c r="F64" s="95">
        <f t="shared" si="1"/>
        <v>114.87466030765665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1261471</v>
      </c>
      <c r="E65" s="249">
        <v>1996935.76</v>
      </c>
      <c r="F65" s="95">
        <f t="shared" si="1"/>
        <v>158.30215359687224</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4131</v>
      </c>
      <c r="E67" s="249">
        <v>2660.78</v>
      </c>
      <c r="F67" s="95">
        <f t="shared" si="1"/>
        <v>64.410070200919876</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7222489</v>
      </c>
      <c r="E68" s="106">
        <f t="shared" si="13"/>
        <v>6298648.0199999996</v>
      </c>
      <c r="F68" s="95">
        <f t="shared" si="1"/>
        <v>87.208828147747951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2457846</v>
      </c>
      <c r="E69" s="106">
        <f t="shared" si="14"/>
        <v>1248405.05</v>
      </c>
      <c r="F69" s="95">
        <f t="shared" si="1"/>
        <v>50.792647301743074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2450539</v>
      </c>
      <c r="E70" s="106">
        <f t="shared" si="15"/>
        <v>1246286.75</v>
      </c>
      <c r="F70" s="95">
        <f t="shared" si="1"/>
        <v>50.857658253959634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2450539</v>
      </c>
      <c r="E72" s="249">
        <v>1246286.75</v>
      </c>
      <c r="F72" s="95">
        <f t="shared" si="1"/>
        <v>50.857658253959634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7307</v>
      </c>
      <c r="E76" s="249">
        <v>2118.3000000000002</v>
      </c>
      <c r="F76" s="95">
        <f t="shared" si="1"/>
        <v>28.990009579854934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1072959</v>
      </c>
      <c r="E78" s="106">
        <f>E79+SUM(E82:E84)-E85+E86</f>
        <v>1092471.3700000001</v>
      </c>
      <c r="F78" s="95">
        <f t="shared" si="1"/>
        <v>101.8185569066479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4</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78134</v>
      </c>
      <c r="E84" s="249">
        <v>134962.37</v>
      </c>
      <c r="F84" s="95">
        <f t="shared" si="1"/>
        <v>172.73193488110169</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994821</v>
      </c>
      <c r="E86" s="249">
        <v>957509</v>
      </c>
      <c r="F86" s="95">
        <f t="shared" si="1"/>
        <v>96.249375515796316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384489</v>
      </c>
      <c r="E146" s="106">
        <f t="shared" si="26"/>
        <v>341000.92</v>
      </c>
      <c r="F146" s="95">
        <f t="shared" si="1"/>
        <v>88.68938253109971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384489</v>
      </c>
      <c r="E160" s="249">
        <v>341000.92</v>
      </c>
      <c r="F160" s="95">
        <f t="shared" si="1"/>
        <v>88.68938253109971</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3307195</v>
      </c>
      <c r="E170" s="106">
        <f t="shared" si="29"/>
        <v>3616770.68</v>
      </c>
      <c r="F170" s="95">
        <f t="shared" si="1"/>
        <v>109.36067211035333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3307195</v>
      </c>
      <c r="E173" s="249">
        <v>3616770.68</v>
      </c>
      <c r="F173" s="95">
        <f t="shared" si="1"/>
        <v>109.36067211035333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34407783</v>
      </c>
      <c r="E175" s="106">
        <f t="shared" si="30"/>
        <v>43775909.870000005</v>
      </c>
      <c r="F175" s="95">
        <f t="shared" si="1"/>
        <v>127.22676689166519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6224280</v>
      </c>
      <c r="E176" s="106">
        <f t="shared" si="31"/>
        <v>6054269.3200000003</v>
      </c>
      <c r="F176" s="95">
        <f t="shared" si="1"/>
        <v>97.268588816698482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6217417</v>
      </c>
      <c r="E177" s="106">
        <f t="shared" si="32"/>
        <v>5521844.8200000003</v>
      </c>
      <c r="F177" s="95">
        <f t="shared" si="1"/>
        <v>88.812521662934955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2798198</v>
      </c>
      <c r="E178" s="249">
        <v>3097667.34</v>
      </c>
      <c r="F178" s="95">
        <f t="shared" si="1"/>
        <v>110.70222121522492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2265613</v>
      </c>
      <c r="E179" s="249">
        <v>1285866.6200000001</v>
      </c>
      <c r="F179" s="95">
        <f t="shared" si="1"/>
        <v>56.755792803095687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1153606</v>
      </c>
      <c r="E188" s="249">
        <v>1138310.8600000001</v>
      </c>
      <c r="F188" s="95">
        <f t="shared" si="1"/>
        <v>98.674145245430424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6863</v>
      </c>
      <c r="E189" s="249">
        <v>532424.5</v>
      </c>
      <c r="F189" s="95">
        <f t="shared" si="1"/>
        <v>7757.897420952936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28183503</v>
      </c>
      <c r="E237" s="106">
        <f t="shared" si="41"/>
        <v>37721640.550000004</v>
      </c>
      <c r="F237" s="95">
        <f t="shared" si="1"/>
        <v>133.84298094527145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28921028</v>
      </c>
      <c r="E238" s="106">
        <f t="shared" si="42"/>
        <v>38450643.120000005</v>
      </c>
      <c r="F238" s="95">
        <f t="shared" si="1"/>
        <v>132.95047160840895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28921028</v>
      </c>
      <c r="E239" s="106">
        <f t="shared" si="43"/>
        <v>38450643.120000005</v>
      </c>
      <c r="F239" s="95">
        <f t="shared" si="1"/>
        <v>132.95047160840895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13259198</v>
      </c>
      <c r="E240" s="249">
        <v>22831804.940000001</v>
      </c>
      <c r="F240" s="95">
        <f t="shared" si="1"/>
        <v>172.19597248642037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15661830</v>
      </c>
      <c r="E241" s="249">
        <v>15618838.18</v>
      </c>
      <c r="F241" s="95">
        <f t="shared" si="1"/>
        <v>99.725499382894583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-999545</v>
      </c>
      <c r="E245" s="106">
        <f t="shared" si="45"/>
        <v>-962686.78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2394020</v>
      </c>
      <c r="E246" s="106">
        <f t="shared" si="46"/>
        <v>1124959.67</v>
      </c>
      <c r="F246" s="95">
        <f t="shared" si="1"/>
        <v>46.990404006649896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1637287</v>
      </c>
      <c r="E247" s="249">
        <v>1124959.67</v>
      </c>
      <c r="F247" s="95">
        <f t="shared" si="1"/>
        <v>68.70876455990917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756733</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3393565</v>
      </c>
      <c r="E250" s="106">
        <f t="shared" si="47"/>
        <v>2087646.45</v>
      </c>
      <c r="F250" s="95">
        <f t="shared" si="1"/>
        <v>61.517797655268133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3393565</v>
      </c>
      <c r="E252" s="249">
        <v>2087646.45</v>
      </c>
      <c r="F252" s="95">
        <f t="shared" si="1"/>
        <v>61.517797655268133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262020</v>
      </c>
      <c r="E255" s="249">
        <v>233684.21</v>
      </c>
      <c r="F255" s="95">
        <f t="shared" si="1"/>
        <v>89.185638500877801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2004063</v>
      </c>
      <c r="E259" s="106">
        <f t="shared" si="49"/>
        <v>2251616.09</v>
      </c>
      <c r="F259" s="95">
        <f t="shared" si="1"/>
        <v>112.35256027380376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2004063</v>
      </c>
      <c r="E260" s="250">
        <v>2251616.09</v>
      </c>
      <c r="F260" s="99">
        <f t="shared" si="1"/>
        <v>112.35256027380376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64346</v>
      </c>
      <c r="E264" s="249">
        <v>59293.55</v>
      </c>
      <c r="F264" s="95">
        <f t="shared" si="50"/>
        <v>92.147996767475831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320143</v>
      </c>
      <c r="E265" s="249">
        <v>281707.37</v>
      </c>
      <c r="F265" s="95">
        <f t="shared" si="50"/>
        <v>87.994230703154528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994821</v>
      </c>
      <c r="E268" s="249">
        <v>957499.23</v>
      </c>
      <c r="F268" s="95">
        <f t="shared" si="50"/>
        <v>96.248393429571749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193312</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6024105</v>
      </c>
      <c r="E288" s="249">
        <v>5521844.8200000003</v>
      </c>
      <c r="F288" s="95">
        <f t="shared" si="50"/>
        <v>91.662492934635111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6863</v>
      </c>
      <c r="E290" s="249">
        <v>532424.5</v>
      </c>
      <c r="F290" s="95">
        <f t="shared" si="50"/>
        <v>7757.897420952936</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83525</v>
      </c>
      <c r="E297" s="249"/>
      <c r="F297" s="95">
        <f t="shared" si="50"/>
        <v>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1022127</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3" sqref="E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55224954</v>
      </c>
      <c r="E28" s="83">
        <f t="shared" si="6"/>
        <v>60341373.640000001</v>
      </c>
      <c r="F28" s="65">
        <f t="shared" si="1"/>
        <v>109.26468791626336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55224954</v>
      </c>
      <c r="E32" s="251">
        <v>60341373.640000001</v>
      </c>
      <c r="F32" s="65">
        <f t="shared" si="1"/>
        <v>109.26468791626336</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55224954</v>
      </c>
      <c r="E141" s="108">
        <f t="shared" si="28"/>
        <v>60341373.640000001</v>
      </c>
      <c r="F141" s="84">
        <f t="shared" si="1"/>
        <v>109.26468791626336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32" sqref="D3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1131983.58</v>
      </c>
      <c r="E5" s="109">
        <f t="shared" si="0"/>
        <v>65589.98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1131983.58</v>
      </c>
      <c r="E22" s="110">
        <f t="shared" si="3"/>
        <v>65589.98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1131983.58</v>
      </c>
      <c r="E23" s="110">
        <f t="shared" si="4"/>
        <v>65589.98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1128436.08</v>
      </c>
      <c r="E25" s="252">
        <v>65589.98</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3547.5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6" sqref="D2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6224280.1299999999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63476483.199999996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56768385.249999993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312">
        <v>35944298.979999997</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312">
        <v>19524089.43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312">
        <v>22054.76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312">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312">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312">
        <v>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312">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312">
        <v>1277942.08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312">
        <v>6708097.9500000002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63646494.00999999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57463957.249999993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312">
        <v>35644829.509999998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312">
        <v>20503835.719999999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312">
        <v>22054.76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312">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312">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312">
        <v>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312">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312">
        <v>1293237.26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312">
        <v>6182536.7599999998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6054269.3200000077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6054269.3200000003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5521844.8200000003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532424.5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8 D18:D26 D36:D105">
    <cfRule type="cellIs" dxfId="14" priority="5" operator="lessThan">
      <formula>0</formula>
    </cfRule>
  </conditionalFormatting>
  <conditionalFormatting sqref="D9:D17">
    <cfRule type="cellIs" dxfId="13" priority="2" operator="lessThan">
      <formula>0</formula>
    </cfRule>
  </conditionalFormatting>
  <conditionalFormatting sqref="D27:D3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2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50395</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2023-02-06T08:04:51Z</cp:lastPrinted>
  <dcterms:created xsi:type="dcterms:W3CDTF">2022-04-01T05:14:30Z</dcterms:created>
  <dcterms:modified xsi:type="dcterms:W3CDTF">2023-02-07T13:17:46Z</dcterms:modified>
</cp:coreProperties>
</file>